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12"/>
  </bookViews>
  <sheets>
    <sheet name="C.2" sheetId="9" r:id="rId1"/>
    <sheet name="C.3" sheetId="10" r:id="rId2"/>
    <sheet name="C.4" sheetId="11" r:id="rId3"/>
    <sheet name="C.3.1" sheetId="12" r:id="rId4"/>
    <sheet name="C.4.1" sheetId="13" r:id="rId5"/>
    <sheet name="C.3.2" sheetId="14" r:id="rId6"/>
    <sheet name="C.4.2" sheetId="15" r:id="rId7"/>
    <sheet name="C.3.3" sheetId="16" r:id="rId8"/>
    <sheet name="C.4.3" sheetId="17" r:id="rId9"/>
    <sheet name="C.3.4" sheetId="18" r:id="rId10"/>
    <sheet name="C.4.4" sheetId="19" r:id="rId11"/>
    <sheet name="B.1" sheetId="2" r:id="rId12"/>
    <sheet name="B.2" sheetId="3" r:id="rId13"/>
    <sheet name="B.2.1" sheetId="4" r:id="rId14"/>
    <sheet name="B.2.2" sheetId="5" r:id="rId15"/>
    <sheet name="B.2.3" sheetId="6" r:id="rId16"/>
    <sheet name="B.2.4" sheetId="7" r:id="rId17"/>
  </sheets>
  <definedNames>
    <definedName name="_xlnm._FilterDatabase" localSheetId="1" hidden="1">C.3!$Z$1:$Z$247</definedName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9" hidden="1">C.3.4!$Z$1:$Z$247</definedName>
  </definedNames>
  <calcPr calcId="145621"/>
</workbook>
</file>

<file path=xl/calcChain.xml><?xml version="1.0" encoding="utf-8"?>
<calcChain xmlns="http://schemas.openxmlformats.org/spreadsheetml/2006/main">
  <c r="H16" i="19" l="1"/>
  <c r="D16" i="19"/>
  <c r="I16" i="19"/>
  <c r="E16" i="19"/>
  <c r="J16" i="19"/>
  <c r="F16" i="19"/>
  <c r="K16" i="19"/>
  <c r="G16" i="19"/>
  <c r="C16" i="19"/>
  <c r="J8" i="19"/>
  <c r="F8" i="19"/>
  <c r="K8" i="19"/>
  <c r="H8" i="19"/>
  <c r="G8" i="19"/>
  <c r="D8" i="19"/>
  <c r="C8" i="19"/>
  <c r="I8" i="19"/>
  <c r="E8" i="19"/>
  <c r="J4" i="19"/>
  <c r="F4" i="19"/>
  <c r="K4" i="19"/>
  <c r="H4" i="19"/>
  <c r="H26" i="19" s="1"/>
  <c r="G4" i="19"/>
  <c r="D4" i="19"/>
  <c r="D26" i="19" s="1"/>
  <c r="C4" i="19"/>
  <c r="I4" i="19"/>
  <c r="I26" i="19" s="1"/>
  <c r="E4" i="19"/>
  <c r="E26" i="19" s="1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Z5" i="18"/>
  <c r="Z4" i="18"/>
  <c r="K19" i="18"/>
  <c r="J19" i="18"/>
  <c r="I19" i="18"/>
  <c r="H19" i="18"/>
  <c r="G19" i="18"/>
  <c r="F19" i="18"/>
  <c r="E19" i="18"/>
  <c r="D19" i="18"/>
  <c r="C19" i="18"/>
  <c r="I16" i="17"/>
  <c r="E16" i="17"/>
  <c r="K16" i="17"/>
  <c r="J16" i="17"/>
  <c r="G16" i="17"/>
  <c r="F16" i="17"/>
  <c r="C16" i="17"/>
  <c r="H16" i="17"/>
  <c r="D16" i="17"/>
  <c r="J8" i="17"/>
  <c r="F8" i="17"/>
  <c r="K8" i="17"/>
  <c r="H8" i="17"/>
  <c r="G8" i="17"/>
  <c r="D8" i="17"/>
  <c r="C8" i="17"/>
  <c r="I8" i="17"/>
  <c r="E8" i="17"/>
  <c r="J4" i="17"/>
  <c r="F4" i="17"/>
  <c r="K4" i="17"/>
  <c r="H4" i="17"/>
  <c r="G4" i="17"/>
  <c r="D4" i="17"/>
  <c r="C4" i="17"/>
  <c r="I4" i="17"/>
  <c r="I26" i="17" s="1"/>
  <c r="E4" i="17"/>
  <c r="E26" i="17" s="1"/>
  <c r="Z20" i="16"/>
  <c r="Z19" i="16"/>
  <c r="Z18" i="16"/>
  <c r="Z17" i="16"/>
  <c r="Z16" i="16"/>
  <c r="Z15" i="16"/>
  <c r="Z14" i="16"/>
  <c r="Z13" i="16"/>
  <c r="Z12" i="16"/>
  <c r="Z11" i="16"/>
  <c r="Z10" i="16"/>
  <c r="Z9" i="16"/>
  <c r="Z8" i="16"/>
  <c r="Z7" i="16"/>
  <c r="Z6" i="16"/>
  <c r="Z5" i="16"/>
  <c r="K19" i="16"/>
  <c r="J19" i="16"/>
  <c r="I19" i="16"/>
  <c r="H19" i="16"/>
  <c r="G19" i="16"/>
  <c r="F19" i="16"/>
  <c r="E19" i="16"/>
  <c r="D19" i="16"/>
  <c r="C19" i="16"/>
  <c r="Z4" i="16"/>
  <c r="I16" i="15"/>
  <c r="E16" i="15"/>
  <c r="K16" i="15"/>
  <c r="J16" i="15"/>
  <c r="G16" i="15"/>
  <c r="F16" i="15"/>
  <c r="C16" i="15"/>
  <c r="H16" i="15"/>
  <c r="D16" i="15"/>
  <c r="J8" i="15"/>
  <c r="F8" i="15"/>
  <c r="K8" i="15"/>
  <c r="H8" i="15"/>
  <c r="G8" i="15"/>
  <c r="D8" i="15"/>
  <c r="C8" i="15"/>
  <c r="I8" i="15"/>
  <c r="E8" i="15"/>
  <c r="J4" i="15"/>
  <c r="F4" i="15"/>
  <c r="K4" i="15"/>
  <c r="H4" i="15"/>
  <c r="G4" i="15"/>
  <c r="D4" i="15"/>
  <c r="C4" i="15"/>
  <c r="I4" i="15"/>
  <c r="I26" i="15" s="1"/>
  <c r="E4" i="15"/>
  <c r="E26" i="15" s="1"/>
  <c r="Z20" i="14"/>
  <c r="Z19" i="14"/>
  <c r="Z18" i="14"/>
  <c r="Z17" i="14"/>
  <c r="Z16" i="14"/>
  <c r="Z15" i="14"/>
  <c r="Z14" i="14"/>
  <c r="Z13" i="14"/>
  <c r="Z12" i="14"/>
  <c r="Z11" i="14"/>
  <c r="Z10" i="14"/>
  <c r="Z9" i="14"/>
  <c r="Z8" i="14"/>
  <c r="Z7" i="14"/>
  <c r="Z6" i="14"/>
  <c r="Z5" i="14"/>
  <c r="K19" i="14"/>
  <c r="J19" i="14"/>
  <c r="I19" i="14"/>
  <c r="H19" i="14"/>
  <c r="G19" i="14"/>
  <c r="F19" i="14"/>
  <c r="E19" i="14"/>
  <c r="D19" i="14"/>
  <c r="C19" i="14"/>
  <c r="Z4" i="14"/>
  <c r="J16" i="13"/>
  <c r="F16" i="13"/>
  <c r="K16" i="13"/>
  <c r="G16" i="13"/>
  <c r="C16" i="13"/>
  <c r="H16" i="13"/>
  <c r="D16" i="13"/>
  <c r="I16" i="13"/>
  <c r="E16" i="13"/>
  <c r="K8" i="13"/>
  <c r="G8" i="13"/>
  <c r="C8" i="13"/>
  <c r="H8" i="13"/>
  <c r="D8" i="13"/>
  <c r="J8" i="13"/>
  <c r="I8" i="13"/>
  <c r="F8" i="13"/>
  <c r="E8" i="13"/>
  <c r="J4" i="13"/>
  <c r="F4" i="13"/>
  <c r="K4" i="13"/>
  <c r="K26" i="13" s="1"/>
  <c r="G4" i="13"/>
  <c r="G26" i="13" s="1"/>
  <c r="C4" i="13"/>
  <c r="C26" i="13" s="1"/>
  <c r="H4" i="13"/>
  <c r="H26" i="13" s="1"/>
  <c r="D4" i="13"/>
  <c r="D26" i="13" s="1"/>
  <c r="I4" i="13"/>
  <c r="I26" i="13" s="1"/>
  <c r="E4" i="13"/>
  <c r="E26" i="13" s="1"/>
  <c r="Z20" i="12"/>
  <c r="Z19" i="12"/>
  <c r="Z18" i="12"/>
  <c r="Z17" i="12"/>
  <c r="Z16" i="12"/>
  <c r="Z15" i="12"/>
  <c r="Z14" i="12"/>
  <c r="Z13" i="12"/>
  <c r="Z12" i="12"/>
  <c r="Z11" i="12"/>
  <c r="Z10" i="12"/>
  <c r="Z9" i="12"/>
  <c r="Z8" i="12"/>
  <c r="Z7" i="12"/>
  <c r="Z6" i="12"/>
  <c r="Z5" i="12"/>
  <c r="K19" i="12"/>
  <c r="J19" i="12"/>
  <c r="I19" i="12"/>
  <c r="H19" i="12"/>
  <c r="G19" i="12"/>
  <c r="F19" i="12"/>
  <c r="E19" i="12"/>
  <c r="D19" i="12"/>
  <c r="C19" i="12"/>
  <c r="Z4" i="12"/>
  <c r="J16" i="11"/>
  <c r="F16" i="11"/>
  <c r="K16" i="11"/>
  <c r="G16" i="11"/>
  <c r="C16" i="11"/>
  <c r="H16" i="11"/>
  <c r="D16" i="11"/>
  <c r="I16" i="11"/>
  <c r="E16" i="11"/>
  <c r="K8" i="11"/>
  <c r="G8" i="11"/>
  <c r="C8" i="11"/>
  <c r="H8" i="11"/>
  <c r="D8" i="11"/>
  <c r="J8" i="11"/>
  <c r="I8" i="11"/>
  <c r="F8" i="11"/>
  <c r="E8" i="11"/>
  <c r="J4" i="11"/>
  <c r="J26" i="11" s="1"/>
  <c r="F4" i="11"/>
  <c r="F26" i="11" s="1"/>
  <c r="K4" i="11"/>
  <c r="K26" i="11" s="1"/>
  <c r="G4" i="11"/>
  <c r="G26" i="11" s="1"/>
  <c r="C4" i="11"/>
  <c r="C26" i="11" s="1"/>
  <c r="H4" i="11"/>
  <c r="H26" i="11" s="1"/>
  <c r="D4" i="11"/>
  <c r="D26" i="11" s="1"/>
  <c r="I4" i="11"/>
  <c r="I26" i="11" s="1"/>
  <c r="E4" i="11"/>
  <c r="E26" i="11" s="1"/>
  <c r="Z20" i="10"/>
  <c r="Z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K19" i="10"/>
  <c r="J19" i="10"/>
  <c r="I19" i="10"/>
  <c r="H19" i="10"/>
  <c r="G19" i="10"/>
  <c r="F19" i="10"/>
  <c r="E19" i="10"/>
  <c r="D19" i="10"/>
  <c r="C19" i="10"/>
  <c r="Z4" i="10"/>
  <c r="J4" i="9"/>
  <c r="F4" i="9"/>
  <c r="K4" i="9"/>
  <c r="G4" i="9"/>
  <c r="C4" i="9"/>
  <c r="K15" i="9"/>
  <c r="J15" i="9"/>
  <c r="I15" i="9"/>
  <c r="H15" i="9"/>
  <c r="G15" i="9"/>
  <c r="F15" i="9"/>
  <c r="E15" i="9"/>
  <c r="D15" i="9"/>
  <c r="C15" i="9"/>
  <c r="I4" i="9"/>
  <c r="E4" i="9"/>
  <c r="K81" i="7"/>
  <c r="G81" i="7"/>
  <c r="L81" i="7"/>
  <c r="H81" i="7"/>
  <c r="M81" i="7"/>
  <c r="J81" i="7"/>
  <c r="I81" i="7"/>
  <c r="F81" i="7"/>
  <c r="E81" i="7"/>
  <c r="J78" i="7"/>
  <c r="J77" i="7" s="1"/>
  <c r="F78" i="7"/>
  <c r="F77" i="7" s="1"/>
  <c r="K78" i="7"/>
  <c r="K77" i="7" s="1"/>
  <c r="G78" i="7"/>
  <c r="G77" i="7" s="1"/>
  <c r="M78" i="7"/>
  <c r="L78" i="7"/>
  <c r="L77" i="7" s="1"/>
  <c r="I78" i="7"/>
  <c r="H78" i="7"/>
  <c r="E78" i="7"/>
  <c r="M77" i="7"/>
  <c r="I77" i="7"/>
  <c r="E77" i="7"/>
  <c r="J73" i="7"/>
  <c r="F73" i="7"/>
  <c r="K73" i="7"/>
  <c r="G73" i="7"/>
  <c r="M73" i="7"/>
  <c r="L73" i="7"/>
  <c r="I73" i="7"/>
  <c r="H73" i="7"/>
  <c r="E73" i="7"/>
  <c r="J68" i="7"/>
  <c r="F68" i="7"/>
  <c r="K68" i="7"/>
  <c r="G68" i="7"/>
  <c r="M68" i="7"/>
  <c r="L68" i="7"/>
  <c r="I68" i="7"/>
  <c r="H68" i="7"/>
  <c r="E68" i="7"/>
  <c r="M65" i="7"/>
  <c r="M64" i="7" s="1"/>
  <c r="I65" i="7"/>
  <c r="I64" i="7" s="1"/>
  <c r="E65" i="7"/>
  <c r="E64" i="7" s="1"/>
  <c r="J65" i="7"/>
  <c r="J64" i="7" s="1"/>
  <c r="F65" i="7"/>
  <c r="F64" i="7" s="1"/>
  <c r="L65" i="7"/>
  <c r="K65" i="7"/>
  <c r="K64" i="7" s="1"/>
  <c r="H65" i="7"/>
  <c r="G65" i="7"/>
  <c r="L64" i="7"/>
  <c r="H64" i="7"/>
  <c r="K59" i="7"/>
  <c r="G59" i="7"/>
  <c r="L59" i="7"/>
  <c r="H59" i="7"/>
  <c r="M59" i="7"/>
  <c r="J59" i="7"/>
  <c r="I59" i="7"/>
  <c r="F59" i="7"/>
  <c r="E59" i="7"/>
  <c r="J56" i="7"/>
  <c r="F56" i="7"/>
  <c r="K56" i="7"/>
  <c r="G56" i="7"/>
  <c r="M56" i="7"/>
  <c r="L56" i="7"/>
  <c r="I56" i="7"/>
  <c r="H56" i="7"/>
  <c r="E56" i="7"/>
  <c r="M53" i="7"/>
  <c r="M52" i="7" s="1"/>
  <c r="M51" i="7" s="1"/>
  <c r="I53" i="7"/>
  <c r="I52" i="7" s="1"/>
  <c r="I51" i="7" s="1"/>
  <c r="E53" i="7"/>
  <c r="E52" i="7" s="1"/>
  <c r="E51" i="7" s="1"/>
  <c r="J53" i="7"/>
  <c r="J52" i="7" s="1"/>
  <c r="J51" i="7" s="1"/>
  <c r="F53" i="7"/>
  <c r="F52" i="7" s="1"/>
  <c r="F51" i="7" s="1"/>
  <c r="L53" i="7"/>
  <c r="K53" i="7"/>
  <c r="K52" i="7" s="1"/>
  <c r="K51" i="7" s="1"/>
  <c r="H53" i="7"/>
  <c r="G53" i="7"/>
  <c r="L52" i="7"/>
  <c r="L51" i="7" s="1"/>
  <c r="H52" i="7"/>
  <c r="H51" i="7" s="1"/>
  <c r="J47" i="7"/>
  <c r="F47" i="7"/>
  <c r="K47" i="7"/>
  <c r="G47" i="7"/>
  <c r="G4" i="7" s="1"/>
  <c r="M47" i="7"/>
  <c r="L47" i="7"/>
  <c r="I47" i="7"/>
  <c r="H47" i="7"/>
  <c r="E47" i="7"/>
  <c r="J8" i="7"/>
  <c r="F8" i="7"/>
  <c r="M8" i="7"/>
  <c r="L8" i="7"/>
  <c r="K8" i="7"/>
  <c r="I8" i="7"/>
  <c r="H8" i="7"/>
  <c r="G8" i="7"/>
  <c r="E8" i="7"/>
  <c r="L5" i="7"/>
  <c r="L4" i="7" s="1"/>
  <c r="L92" i="7" s="1"/>
  <c r="H5" i="7"/>
  <c r="H4" i="7" s="1"/>
  <c r="M5" i="7"/>
  <c r="M4" i="7" s="1"/>
  <c r="M92" i="7" s="1"/>
  <c r="K5" i="7"/>
  <c r="I5" i="7"/>
  <c r="I4" i="7" s="1"/>
  <c r="I92" i="7" s="1"/>
  <c r="E5" i="7"/>
  <c r="E4" i="7" s="1"/>
  <c r="E92" i="7" s="1"/>
  <c r="J5" i="7"/>
  <c r="J4" i="7" s="1"/>
  <c r="J92" i="7" s="1"/>
  <c r="G5" i="7"/>
  <c r="F5" i="7"/>
  <c r="K81" i="6"/>
  <c r="G81" i="6"/>
  <c r="L81" i="6"/>
  <c r="J81" i="6"/>
  <c r="H81" i="6"/>
  <c r="F81" i="6"/>
  <c r="M81" i="6"/>
  <c r="I81" i="6"/>
  <c r="E81" i="6"/>
  <c r="J78" i="6"/>
  <c r="J77" i="6" s="1"/>
  <c r="F78" i="6"/>
  <c r="F77" i="6" s="1"/>
  <c r="M78" i="6"/>
  <c r="M77" i="6" s="1"/>
  <c r="K78" i="6"/>
  <c r="I78" i="6"/>
  <c r="I77" i="6" s="1"/>
  <c r="G78" i="6"/>
  <c r="E78" i="6"/>
  <c r="E77" i="6" s="1"/>
  <c r="L78" i="6"/>
  <c r="H78" i="6"/>
  <c r="J73" i="6"/>
  <c r="F73" i="6"/>
  <c r="M73" i="6"/>
  <c r="K73" i="6"/>
  <c r="I73" i="6"/>
  <c r="G73" i="6"/>
  <c r="E73" i="6"/>
  <c r="L73" i="6"/>
  <c r="H73" i="6"/>
  <c r="J68" i="6"/>
  <c r="F68" i="6"/>
  <c r="K68" i="6"/>
  <c r="G68" i="6"/>
  <c r="M68" i="6"/>
  <c r="L68" i="6"/>
  <c r="I68" i="6"/>
  <c r="H68" i="6"/>
  <c r="E68" i="6"/>
  <c r="M65" i="6"/>
  <c r="M64" i="6" s="1"/>
  <c r="I65" i="6"/>
  <c r="I64" i="6" s="1"/>
  <c r="E65" i="6"/>
  <c r="E64" i="6" s="1"/>
  <c r="J65" i="6"/>
  <c r="J64" i="6" s="1"/>
  <c r="F65" i="6"/>
  <c r="F64" i="6" s="1"/>
  <c r="L65" i="6"/>
  <c r="K65" i="6"/>
  <c r="K64" i="6" s="1"/>
  <c r="H65" i="6"/>
  <c r="G65" i="6"/>
  <c r="G64" i="6" s="1"/>
  <c r="L64" i="6"/>
  <c r="H64" i="6"/>
  <c r="K59" i="6"/>
  <c r="G59" i="6"/>
  <c r="L59" i="6"/>
  <c r="H59" i="6"/>
  <c r="M59" i="6"/>
  <c r="J59" i="6"/>
  <c r="I59" i="6"/>
  <c r="F59" i="6"/>
  <c r="E59" i="6"/>
  <c r="J56" i="6"/>
  <c r="F56" i="6"/>
  <c r="K56" i="6"/>
  <c r="G56" i="6"/>
  <c r="M56" i="6"/>
  <c r="L56" i="6"/>
  <c r="I56" i="6"/>
  <c r="H56" i="6"/>
  <c r="E56" i="6"/>
  <c r="M53" i="6"/>
  <c r="M52" i="6" s="1"/>
  <c r="I53" i="6"/>
  <c r="I52" i="6" s="1"/>
  <c r="E53" i="6"/>
  <c r="E52" i="6" s="1"/>
  <c r="J53" i="6"/>
  <c r="J52" i="6" s="1"/>
  <c r="F53" i="6"/>
  <c r="F52" i="6" s="1"/>
  <c r="L53" i="6"/>
  <c r="K53" i="6"/>
  <c r="K52" i="6" s="1"/>
  <c r="K51" i="6" s="1"/>
  <c r="H53" i="6"/>
  <c r="G53" i="6"/>
  <c r="G52" i="6" s="1"/>
  <c r="G51" i="6" s="1"/>
  <c r="L52" i="6"/>
  <c r="L51" i="6" s="1"/>
  <c r="H52" i="6"/>
  <c r="H51" i="6" s="1"/>
  <c r="J47" i="6"/>
  <c r="F47" i="6"/>
  <c r="K47" i="6"/>
  <c r="G47" i="6"/>
  <c r="G4" i="6" s="1"/>
  <c r="M47" i="6"/>
  <c r="L47" i="6"/>
  <c r="I47" i="6"/>
  <c r="H47" i="6"/>
  <c r="E47" i="6"/>
  <c r="J8" i="6"/>
  <c r="F8" i="6"/>
  <c r="M8" i="6"/>
  <c r="L8" i="6"/>
  <c r="K8" i="6"/>
  <c r="I8" i="6"/>
  <c r="H8" i="6"/>
  <c r="G8" i="6"/>
  <c r="E8" i="6"/>
  <c r="L5" i="6"/>
  <c r="L4" i="6" s="1"/>
  <c r="H5" i="6"/>
  <c r="H4" i="6" s="1"/>
  <c r="M5" i="6"/>
  <c r="M4" i="6" s="1"/>
  <c r="K5" i="6"/>
  <c r="I5" i="6"/>
  <c r="I4" i="6" s="1"/>
  <c r="E5" i="6"/>
  <c r="E4" i="6" s="1"/>
  <c r="J5" i="6"/>
  <c r="J4" i="6" s="1"/>
  <c r="G5" i="6"/>
  <c r="F5" i="6"/>
  <c r="F4" i="6" s="1"/>
  <c r="K81" i="5"/>
  <c r="G81" i="5"/>
  <c r="L81" i="5"/>
  <c r="J81" i="5"/>
  <c r="H81" i="5"/>
  <c r="F81" i="5"/>
  <c r="M81" i="5"/>
  <c r="I81" i="5"/>
  <c r="E81" i="5"/>
  <c r="J78" i="5"/>
  <c r="J77" i="5" s="1"/>
  <c r="M78" i="5"/>
  <c r="M77" i="5" s="1"/>
  <c r="K78" i="5"/>
  <c r="I78" i="5"/>
  <c r="I77" i="5" s="1"/>
  <c r="G78" i="5"/>
  <c r="E78" i="5"/>
  <c r="E77" i="5" s="1"/>
  <c r="L78" i="5"/>
  <c r="H78" i="5"/>
  <c r="F78" i="5"/>
  <c r="F77" i="5" s="1"/>
  <c r="K73" i="5"/>
  <c r="K51" i="5" s="1"/>
  <c r="G73" i="5"/>
  <c r="G51" i="5" s="1"/>
  <c r="M73" i="5"/>
  <c r="L73" i="5"/>
  <c r="J73" i="5"/>
  <c r="I73" i="5"/>
  <c r="H73" i="5"/>
  <c r="F73" i="5"/>
  <c r="E73" i="5"/>
  <c r="M68" i="5"/>
  <c r="L68" i="5"/>
  <c r="K68" i="5"/>
  <c r="J68" i="5"/>
  <c r="I68" i="5"/>
  <c r="H68" i="5"/>
  <c r="G68" i="5"/>
  <c r="F68" i="5"/>
  <c r="E68" i="5"/>
  <c r="M65" i="5"/>
  <c r="L65" i="5"/>
  <c r="K65" i="5"/>
  <c r="J65" i="5"/>
  <c r="I65" i="5"/>
  <c r="H65" i="5"/>
  <c r="G65" i="5"/>
  <c r="F65" i="5"/>
  <c r="E65" i="5"/>
  <c r="M64" i="5"/>
  <c r="L64" i="5"/>
  <c r="K64" i="5"/>
  <c r="J64" i="5"/>
  <c r="I64" i="5"/>
  <c r="H64" i="5"/>
  <c r="G64" i="5"/>
  <c r="F64" i="5"/>
  <c r="E64" i="5"/>
  <c r="M59" i="5"/>
  <c r="L59" i="5"/>
  <c r="K59" i="5"/>
  <c r="J59" i="5"/>
  <c r="I59" i="5"/>
  <c r="H59" i="5"/>
  <c r="G59" i="5"/>
  <c r="F59" i="5"/>
  <c r="E59" i="5"/>
  <c r="M56" i="5"/>
  <c r="L56" i="5"/>
  <c r="K56" i="5"/>
  <c r="J56" i="5"/>
  <c r="I56" i="5"/>
  <c r="H56" i="5"/>
  <c r="G56" i="5"/>
  <c r="F56" i="5"/>
  <c r="E56" i="5"/>
  <c r="M53" i="5"/>
  <c r="L53" i="5"/>
  <c r="K53" i="5"/>
  <c r="J53" i="5"/>
  <c r="I53" i="5"/>
  <c r="H53" i="5"/>
  <c r="G53" i="5"/>
  <c r="F53" i="5"/>
  <c r="E53" i="5"/>
  <c r="M52" i="5"/>
  <c r="L52" i="5"/>
  <c r="K52" i="5"/>
  <c r="J52" i="5"/>
  <c r="I52" i="5"/>
  <c r="H52" i="5"/>
  <c r="G52" i="5"/>
  <c r="F52" i="5"/>
  <c r="E52" i="5"/>
  <c r="M51" i="5"/>
  <c r="L51" i="5"/>
  <c r="J51" i="5"/>
  <c r="I51" i="5"/>
  <c r="H51" i="5"/>
  <c r="F51" i="5"/>
  <c r="E51" i="5"/>
  <c r="M47" i="5"/>
  <c r="L47" i="5"/>
  <c r="K47" i="5"/>
  <c r="J47" i="5"/>
  <c r="I47" i="5"/>
  <c r="H47" i="5"/>
  <c r="G47" i="5"/>
  <c r="F47" i="5"/>
  <c r="E47" i="5"/>
  <c r="J8" i="5"/>
  <c r="F8" i="5"/>
  <c r="M8" i="5"/>
  <c r="L8" i="5"/>
  <c r="K8" i="5"/>
  <c r="I8" i="5"/>
  <c r="H8" i="5"/>
  <c r="G8" i="5"/>
  <c r="E8" i="5"/>
  <c r="L5" i="5"/>
  <c r="L4" i="5" s="1"/>
  <c r="H5" i="5"/>
  <c r="H4" i="5" s="1"/>
  <c r="M5" i="5"/>
  <c r="M4" i="5" s="1"/>
  <c r="K5" i="5"/>
  <c r="K4" i="5" s="1"/>
  <c r="I5" i="5"/>
  <c r="I4" i="5" s="1"/>
  <c r="G5" i="5"/>
  <c r="G4" i="5" s="1"/>
  <c r="E5" i="5"/>
  <c r="E4" i="5" s="1"/>
  <c r="J5" i="5"/>
  <c r="J4" i="5" s="1"/>
  <c r="J92" i="5" s="1"/>
  <c r="F5" i="5"/>
  <c r="F4" i="5" s="1"/>
  <c r="F92" i="5" s="1"/>
  <c r="K81" i="4"/>
  <c r="L81" i="4"/>
  <c r="J81" i="4"/>
  <c r="H81" i="4"/>
  <c r="F81" i="4"/>
  <c r="M81" i="4"/>
  <c r="I81" i="4"/>
  <c r="G81" i="4"/>
  <c r="E81" i="4"/>
  <c r="F78" i="4"/>
  <c r="F77" i="4" s="1"/>
  <c r="M78" i="4"/>
  <c r="K78" i="4"/>
  <c r="I78" i="4"/>
  <c r="G78" i="4"/>
  <c r="G77" i="4" s="1"/>
  <c r="E78" i="4"/>
  <c r="L78" i="4"/>
  <c r="L77" i="4" s="1"/>
  <c r="J78" i="4"/>
  <c r="J77" i="4" s="1"/>
  <c r="H78" i="4"/>
  <c r="H77" i="4" s="1"/>
  <c r="M77" i="4"/>
  <c r="K77" i="4"/>
  <c r="I77" i="4"/>
  <c r="E77" i="4"/>
  <c r="K73" i="4"/>
  <c r="J73" i="4"/>
  <c r="G73" i="4"/>
  <c r="F73" i="4"/>
  <c r="M73" i="4"/>
  <c r="L73" i="4"/>
  <c r="I73" i="4"/>
  <c r="H73" i="4"/>
  <c r="E73" i="4"/>
  <c r="K68" i="4"/>
  <c r="J68" i="4"/>
  <c r="G68" i="4"/>
  <c r="F68" i="4"/>
  <c r="M68" i="4"/>
  <c r="L68" i="4"/>
  <c r="I68" i="4"/>
  <c r="H68" i="4"/>
  <c r="E68" i="4"/>
  <c r="M65" i="4"/>
  <c r="M64" i="4" s="1"/>
  <c r="J65" i="4"/>
  <c r="I65" i="4"/>
  <c r="I64" i="4" s="1"/>
  <c r="F65" i="4"/>
  <c r="F64" i="4" s="1"/>
  <c r="E65" i="4"/>
  <c r="E64" i="4" s="1"/>
  <c r="L65" i="4"/>
  <c r="K65" i="4"/>
  <c r="K64" i="4" s="1"/>
  <c r="H65" i="4"/>
  <c r="G65" i="4"/>
  <c r="G64" i="4" s="1"/>
  <c r="L64" i="4"/>
  <c r="H64" i="4"/>
  <c r="L59" i="4"/>
  <c r="K59" i="4"/>
  <c r="H59" i="4"/>
  <c r="G59" i="4"/>
  <c r="M59" i="4"/>
  <c r="J59" i="4"/>
  <c r="I59" i="4"/>
  <c r="F59" i="4"/>
  <c r="E59" i="4"/>
  <c r="K56" i="4"/>
  <c r="J56" i="4"/>
  <c r="G56" i="4"/>
  <c r="F56" i="4"/>
  <c r="M56" i="4"/>
  <c r="L56" i="4"/>
  <c r="I56" i="4"/>
  <c r="H56" i="4"/>
  <c r="E56" i="4"/>
  <c r="M53" i="4"/>
  <c r="M52" i="4" s="1"/>
  <c r="M51" i="4" s="1"/>
  <c r="I53" i="4"/>
  <c r="I52" i="4" s="1"/>
  <c r="I51" i="4" s="1"/>
  <c r="E53" i="4"/>
  <c r="E52" i="4" s="1"/>
  <c r="E51" i="4" s="1"/>
  <c r="J53" i="4"/>
  <c r="J52" i="4" s="1"/>
  <c r="F53" i="4"/>
  <c r="F52" i="4" s="1"/>
  <c r="F51" i="4" s="1"/>
  <c r="L53" i="4"/>
  <c r="K53" i="4"/>
  <c r="K52" i="4" s="1"/>
  <c r="K51" i="4" s="1"/>
  <c r="H53" i="4"/>
  <c r="G53" i="4"/>
  <c r="L52" i="4"/>
  <c r="L51" i="4" s="1"/>
  <c r="H52" i="4"/>
  <c r="H51" i="4" s="1"/>
  <c r="J47" i="4"/>
  <c r="F47" i="4"/>
  <c r="K47" i="4"/>
  <c r="G47" i="4"/>
  <c r="M47" i="4"/>
  <c r="L47" i="4"/>
  <c r="I47" i="4"/>
  <c r="H47" i="4"/>
  <c r="E47" i="4"/>
  <c r="M8" i="4"/>
  <c r="I8" i="4"/>
  <c r="E8" i="4"/>
  <c r="K8" i="4"/>
  <c r="J8" i="4"/>
  <c r="G8" i="4"/>
  <c r="F8" i="4"/>
  <c r="L8" i="4"/>
  <c r="H8" i="4"/>
  <c r="M5" i="4"/>
  <c r="J5" i="4"/>
  <c r="I5" i="4"/>
  <c r="F5" i="4"/>
  <c r="E5" i="4"/>
  <c r="L5" i="4"/>
  <c r="K5" i="4"/>
  <c r="K4" i="4" s="1"/>
  <c r="K92" i="4" s="1"/>
  <c r="H5" i="4"/>
  <c r="G5" i="4"/>
  <c r="L4" i="4"/>
  <c r="H4" i="4"/>
  <c r="M81" i="3"/>
  <c r="L81" i="3"/>
  <c r="I81" i="3"/>
  <c r="H81" i="3"/>
  <c r="E81" i="3"/>
  <c r="K81" i="3"/>
  <c r="J81" i="3"/>
  <c r="G81" i="3"/>
  <c r="F81" i="3"/>
  <c r="L78" i="3"/>
  <c r="L77" i="3" s="1"/>
  <c r="K78" i="3"/>
  <c r="K77" i="3" s="1"/>
  <c r="H78" i="3"/>
  <c r="H77" i="3" s="1"/>
  <c r="G78" i="3"/>
  <c r="G77" i="3" s="1"/>
  <c r="M78" i="3"/>
  <c r="J78" i="3"/>
  <c r="I78" i="3"/>
  <c r="F78" i="3"/>
  <c r="E78" i="3"/>
  <c r="J77" i="3"/>
  <c r="F77" i="3"/>
  <c r="L73" i="3"/>
  <c r="K73" i="3"/>
  <c r="H73" i="3"/>
  <c r="G73" i="3"/>
  <c r="M73" i="3"/>
  <c r="J73" i="3"/>
  <c r="I73" i="3"/>
  <c r="F73" i="3"/>
  <c r="E73" i="3"/>
  <c r="L68" i="3"/>
  <c r="K68" i="3"/>
  <c r="H68" i="3"/>
  <c r="G68" i="3"/>
  <c r="M68" i="3"/>
  <c r="J68" i="3"/>
  <c r="I68" i="3"/>
  <c r="F68" i="3"/>
  <c r="E68" i="3"/>
  <c r="K65" i="3"/>
  <c r="K64" i="3" s="1"/>
  <c r="J65" i="3"/>
  <c r="J64" i="3" s="1"/>
  <c r="G65" i="3"/>
  <c r="G64" i="3" s="1"/>
  <c r="F65" i="3"/>
  <c r="F64" i="3" s="1"/>
  <c r="M65" i="3"/>
  <c r="L65" i="3"/>
  <c r="L64" i="3" s="1"/>
  <c r="I65" i="3"/>
  <c r="H65" i="3"/>
  <c r="E65" i="3"/>
  <c r="M64" i="3"/>
  <c r="I64" i="3"/>
  <c r="E64" i="3"/>
  <c r="M59" i="3"/>
  <c r="L59" i="3"/>
  <c r="I59" i="3"/>
  <c r="H59" i="3"/>
  <c r="E59" i="3"/>
  <c r="K59" i="3"/>
  <c r="J59" i="3"/>
  <c r="G59" i="3"/>
  <c r="F59" i="3"/>
  <c r="L56" i="3"/>
  <c r="K56" i="3"/>
  <c r="H56" i="3"/>
  <c r="G56" i="3"/>
  <c r="M56" i="3"/>
  <c r="J56" i="3"/>
  <c r="I56" i="3"/>
  <c r="F56" i="3"/>
  <c r="E56" i="3"/>
  <c r="K53" i="3"/>
  <c r="K52" i="3" s="1"/>
  <c r="J53" i="3"/>
  <c r="J52" i="3" s="1"/>
  <c r="G53" i="3"/>
  <c r="G52" i="3" s="1"/>
  <c r="F53" i="3"/>
  <c r="F52" i="3" s="1"/>
  <c r="M53" i="3"/>
  <c r="L53" i="3"/>
  <c r="L52" i="3" s="1"/>
  <c r="I53" i="3"/>
  <c r="H53" i="3"/>
  <c r="H52" i="3" s="1"/>
  <c r="E53" i="3"/>
  <c r="M52" i="3"/>
  <c r="M51" i="3" s="1"/>
  <c r="I52" i="3"/>
  <c r="I51" i="3" s="1"/>
  <c r="E52" i="3"/>
  <c r="E51" i="3" s="1"/>
  <c r="L47" i="3"/>
  <c r="K47" i="3"/>
  <c r="H47" i="3"/>
  <c r="G47" i="3"/>
  <c r="M47" i="3"/>
  <c r="J47" i="3"/>
  <c r="I47" i="3"/>
  <c r="F47" i="3"/>
  <c r="E47" i="3"/>
  <c r="K8" i="3"/>
  <c r="J8" i="3"/>
  <c r="G8" i="3"/>
  <c r="F8" i="3"/>
  <c r="L8" i="3"/>
  <c r="H8" i="3"/>
  <c r="M8" i="3"/>
  <c r="I8" i="3"/>
  <c r="E8" i="3"/>
  <c r="J5" i="3"/>
  <c r="J4" i="3" s="1"/>
  <c r="F5" i="3"/>
  <c r="F4" i="3" s="1"/>
  <c r="K5" i="3"/>
  <c r="K4" i="3" s="1"/>
  <c r="G5" i="3"/>
  <c r="G4" i="3" s="1"/>
  <c r="M5" i="3"/>
  <c r="L5" i="3"/>
  <c r="L4" i="3" s="1"/>
  <c r="I5" i="3"/>
  <c r="H5" i="3"/>
  <c r="H4" i="3" s="1"/>
  <c r="E5" i="3"/>
  <c r="M4" i="3"/>
  <c r="I4" i="3"/>
  <c r="E4" i="3"/>
  <c r="L36" i="2"/>
  <c r="H36" i="2"/>
  <c r="M36" i="2"/>
  <c r="I36" i="2"/>
  <c r="E36" i="2"/>
  <c r="K36" i="2"/>
  <c r="J36" i="2"/>
  <c r="G36" i="2"/>
  <c r="F36" i="2"/>
  <c r="K31" i="2"/>
  <c r="G31" i="2"/>
  <c r="L31" i="2"/>
  <c r="H31" i="2"/>
  <c r="M31" i="2"/>
  <c r="I31" i="2"/>
  <c r="E31" i="2"/>
  <c r="J31" i="2"/>
  <c r="F31" i="2"/>
  <c r="F21" i="2"/>
  <c r="K21" i="2"/>
  <c r="G21" i="2"/>
  <c r="L21" i="2"/>
  <c r="H21" i="2"/>
  <c r="M21" i="2"/>
  <c r="I21" i="2"/>
  <c r="E21" i="2"/>
  <c r="J21" i="2"/>
  <c r="L10" i="2"/>
  <c r="L9" i="2" s="1"/>
  <c r="M10" i="2"/>
  <c r="I10" i="2"/>
  <c r="E10" i="2"/>
  <c r="J10" i="2"/>
  <c r="G10" i="2"/>
  <c r="G9" i="2" s="1"/>
  <c r="F10" i="2"/>
  <c r="F9" i="2" s="1"/>
  <c r="K10" i="2"/>
  <c r="K9" i="2" s="1"/>
  <c r="H10" i="2"/>
  <c r="H9" i="2" s="1"/>
  <c r="M9" i="2"/>
  <c r="J9" i="2"/>
  <c r="I9" i="2"/>
  <c r="E9" i="2"/>
  <c r="M4" i="2"/>
  <c r="M40" i="2" s="1"/>
  <c r="L4" i="2"/>
  <c r="J4" i="2"/>
  <c r="J40" i="2" s="1"/>
  <c r="I4" i="2"/>
  <c r="I40" i="2" s="1"/>
  <c r="H4" i="2"/>
  <c r="H40" i="2" s="1"/>
  <c r="F4" i="2"/>
  <c r="F40" i="2" s="1"/>
  <c r="E4" i="2"/>
  <c r="E40" i="2" s="1"/>
  <c r="K4" i="2"/>
  <c r="G4" i="2"/>
  <c r="D26" i="15" l="1"/>
  <c r="H26" i="15"/>
  <c r="F26" i="15"/>
  <c r="J26" i="15"/>
  <c r="D26" i="17"/>
  <c r="H26" i="17"/>
  <c r="C26" i="19"/>
  <c r="G26" i="19"/>
  <c r="K26" i="19"/>
  <c r="F26" i="19"/>
  <c r="J26" i="19"/>
  <c r="F26" i="13"/>
  <c r="J26" i="13"/>
  <c r="C26" i="15"/>
  <c r="G26" i="15"/>
  <c r="K26" i="15"/>
  <c r="C26" i="17"/>
  <c r="G26" i="17"/>
  <c r="K26" i="17"/>
  <c r="F26" i="17"/>
  <c r="J26" i="17"/>
  <c r="D4" i="9"/>
  <c r="H4" i="9"/>
  <c r="L40" i="2"/>
  <c r="F51" i="3"/>
  <c r="F92" i="3" s="1"/>
  <c r="J51" i="3"/>
  <c r="H64" i="3"/>
  <c r="G4" i="4"/>
  <c r="E4" i="4"/>
  <c r="E92" i="4" s="1"/>
  <c r="I4" i="4"/>
  <c r="I92" i="4" s="1"/>
  <c r="M4" i="4"/>
  <c r="M92" i="4" s="1"/>
  <c r="G52" i="4"/>
  <c r="G51" i="4" s="1"/>
  <c r="L51" i="3"/>
  <c r="G51" i="3"/>
  <c r="K51" i="3"/>
  <c r="I77" i="3"/>
  <c r="I92" i="3" s="1"/>
  <c r="F4" i="4"/>
  <c r="F92" i="4" s="1"/>
  <c r="J4" i="4"/>
  <c r="J64" i="4"/>
  <c r="J51" i="4" s="1"/>
  <c r="L92" i="3"/>
  <c r="G92" i="3"/>
  <c r="K92" i="3"/>
  <c r="J92" i="3"/>
  <c r="G40" i="2"/>
  <c r="K40" i="2"/>
  <c r="H51" i="3"/>
  <c r="H92" i="3" s="1"/>
  <c r="E77" i="3"/>
  <c r="E92" i="3" s="1"/>
  <c r="M77" i="3"/>
  <c r="M92" i="3" s="1"/>
  <c r="E92" i="5"/>
  <c r="I92" i="5"/>
  <c r="M92" i="5"/>
  <c r="L92" i="5"/>
  <c r="H77" i="5"/>
  <c r="H92" i="5" s="1"/>
  <c r="G77" i="5"/>
  <c r="K77" i="5"/>
  <c r="K4" i="6"/>
  <c r="K92" i="6" s="1"/>
  <c r="F51" i="6"/>
  <c r="J51" i="6"/>
  <c r="E51" i="6"/>
  <c r="I51" i="6"/>
  <c r="I92" i="6" s="1"/>
  <c r="M51" i="6"/>
  <c r="F4" i="7"/>
  <c r="F92" i="7" s="1"/>
  <c r="G52" i="7"/>
  <c r="G64" i="7"/>
  <c r="L77" i="5"/>
  <c r="J92" i="6"/>
  <c r="H77" i="6"/>
  <c r="G77" i="6"/>
  <c r="G92" i="6" s="1"/>
  <c r="K77" i="6"/>
  <c r="K4" i="7"/>
  <c r="K92" i="7" s="1"/>
  <c r="H77" i="7"/>
  <c r="H92" i="7" s="1"/>
  <c r="H92" i="4"/>
  <c r="L92" i="4"/>
  <c r="G92" i="5"/>
  <c r="K92" i="5"/>
  <c r="E92" i="6"/>
  <c r="M92" i="6"/>
  <c r="H92" i="6"/>
  <c r="L77" i="6"/>
  <c r="L92" i="6" s="1"/>
  <c r="F92" i="6"/>
  <c r="J92" i="4" l="1"/>
  <c r="G51" i="7"/>
  <c r="G92" i="7" s="1"/>
  <c r="G92" i="4"/>
</calcChain>
</file>

<file path=xl/sharedStrings.xml><?xml version="1.0" encoding="utf-8"?>
<sst xmlns="http://schemas.openxmlformats.org/spreadsheetml/2006/main" count="7835" uniqueCount="176">
  <si>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</si>
  <si>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</si>
  <si>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</si>
  <si>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</si>
  <si>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</si>
  <si>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</si>
  <si>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Section number:</t>
  </si>
  <si>
    <t>Sub-section</t>
  </si>
  <si>
    <t>TabChap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</si>
  <si>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</si>
  <si>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</si>
  <si>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</si>
  <si>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</si>
  <si>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</si>
  <si>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</si>
  <si>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</si>
  <si>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</si>
  <si>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</si>
  <si>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</si>
  <si>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</si>
  <si>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</si>
  <si>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</si>
  <si>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</si>
  <si>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</si>
  <si>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</si>
  <si>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</si>
  <si>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</si>
  <si>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</si>
  <si>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</si>
  <si>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</si>
  <si>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</si>
  <si>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</si>
  <si>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</si>
  <si>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</si>
  <si>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</si>
  <si>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</si>
  <si>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</si>
  <si>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</si>
  <si>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</si>
  <si>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</si>
  <si>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</si>
  <si>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</si>
  <si>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</si>
  <si>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</si>
  <si>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</si>
  <si>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</si>
  <si>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</si>
  <si>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</si>
  <si>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</si>
  <si>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</si>
  <si>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</si>
  <si>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</si>
  <si>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</si>
  <si>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</si>
  <si>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</si>
  <si>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</si>
  <si>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</si>
  <si>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</si>
  <si>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</si>
  <si>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</si>
  <si>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</si>
  <si>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</si>
  <si>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</si>
  <si>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</si>
  <si>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</si>
  <si>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</si>
  <si>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</si>
  <si>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</si>
  <si>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</si>
  <si>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</si>
  <si>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</si>
  <si>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</si>
  <si>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</si>
  <si>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</si>
  <si>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</si>
  <si>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</si>
  <si>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</si>
  <si>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</si>
  <si>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</si>
  <si>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</si>
  <si>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</si>
  <si>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</si>
  <si>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</si>
  <si>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</si>
  <si>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</si>
  <si>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</si>
  <si>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</si>
  <si>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</si>
  <si>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</si>
  <si>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</si>
  <si>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</si>
  <si>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</si>
  <si>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</si>
  <si>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</si>
  <si>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</si>
  <si>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</si>
  <si>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</si>
  <si>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</si>
  <si>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</si>
  <si>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</si>
  <si>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</si>
  <si>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</si>
  <si>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</si>
  <si>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</si>
  <si>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</si>
  <si>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</si>
  <si>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</si>
  <si>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</si>
  <si>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</si>
  <si>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</si>
  <si>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</si>
  <si>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</si>
  <si>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</si>
  <si>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</si>
  <si>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</si>
  <si>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</si>
  <si>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</si>
  <si>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</si>
  <si>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</si>
  <si>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</si>
  <si>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Total payments and estimates</t>
  </si>
  <si>
    <t>Transfers and subsidies to:</t>
  </si>
  <si>
    <t>2012/13</t>
  </si>
  <si>
    <t>2011/12</t>
  </si>
  <si>
    <t>2013/14</t>
  </si>
  <si>
    <t>2014/15</t>
  </si>
  <si>
    <t>2015/16</t>
  </si>
  <si>
    <t xml:space="preserve">Table B.1: Specification of receipts: Economic Development Tourism And Environmental Affairs  </t>
  </si>
  <si>
    <t xml:space="preserve">Table B.2: Payments and estimates by economic classification: Economic Development Tourism And Environmental Affairs  </t>
  </si>
  <si>
    <t>2010/11</t>
  </si>
  <si>
    <t>2016/17</t>
  </si>
  <si>
    <t>1. Administration</t>
  </si>
  <si>
    <t>2. Environmental Affairs</t>
  </si>
  <si>
    <t>3. Economic Development</t>
  </si>
  <si>
    <t>4. Tourism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</si>
  <si>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</si>
  <si>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</si>
  <si>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</si>
  <si>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</si>
  <si>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</si>
  <si>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</si>
  <si>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</si>
  <si>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</si>
  <si>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</si>
  <si>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</si>
  <si>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</si>
  <si>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Mec</t>
  </si>
  <si>
    <t>2. Management Servises</t>
  </si>
  <si>
    <t>3. Financial Management</t>
  </si>
  <si>
    <t>4. Corporate Services</t>
  </si>
  <si>
    <t>1. Environmental Quality Management</t>
  </si>
  <si>
    <t>2. Policy Coordination And Environmental Planning</t>
  </si>
  <si>
    <t>3. Compliance And Enforcement</t>
  </si>
  <si>
    <t>4. Biodiversity Management</t>
  </si>
  <si>
    <t>5. Environmental Empowerment Services</t>
  </si>
  <si>
    <t>1. Intergrated Economic Planning And Development</t>
  </si>
  <si>
    <t>2. Sector Development</t>
  </si>
  <si>
    <t>3. Business Regulations And Governance</t>
  </si>
  <si>
    <t>1. Tourism Planning</t>
  </si>
  <si>
    <t>2. Tourism Growth And Development</t>
  </si>
  <si>
    <t>3. Tourism Sector Transformation</t>
  </si>
  <si>
    <t>Table 3.2: Summary of departmental receipts collection</t>
  </si>
  <si>
    <t xml:space="preserve">Table 3.4: Summary of payments and estimates by programme: Economic Development Tourism And Environmental Affairs  </t>
  </si>
  <si>
    <t xml:space="preserve">Table 3.5: Summary of provincial payments and estimates by economic classification: Economic Development Tourism And Environmental Affairs  </t>
  </si>
  <si>
    <t>Table 3.10: Summary of payments and estimates by sub-programme: Administration</t>
  </si>
  <si>
    <t>Table 3.11: Summary of payments and estimates by economic classification: Administration</t>
  </si>
  <si>
    <t>Table 3.12: Summary of payments and estimates by sub-programme: Environmental Affairs</t>
  </si>
  <si>
    <t>Table 3.13: Summary of payments and estimates by economic classification: Environmental Affairs</t>
  </si>
  <si>
    <t>Table 3.14: Summary of payments and estimates by sub-programme: Economic Development</t>
  </si>
  <si>
    <t>Table 3.15: Summary of payments and estimates by economic classification: Economic Development</t>
  </si>
  <si>
    <t>Table 3.16: Summary of payments and estimates by sub-programme: Tourism</t>
  </si>
  <si>
    <t>Table 3.17: Summary of payments and estimates by economic classification: Tourism</t>
  </si>
  <si>
    <t>Table B.2A: Payments and estimates by economic classification: Administration</t>
  </si>
  <si>
    <t>Table B.2B: Payments and estimates by economic classification: Environmental Affairs</t>
  </si>
  <si>
    <t>Table B.2C: Payments and estimates by economic classification: Economic Development</t>
  </si>
  <si>
    <t>Table B.2D: Payments and estimates by economic classification: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</si>
</sst>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0" fontId="5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Alignment="1">
      <alignment horizontal="left" indent="1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8" fillId="0" borderId="13" xfId="0" applyNumberFormat="1" applyFont="1" applyBorder="1" applyAlignment="1">
      <alignment horizontal="left" indent="1"/>
    </xf>
    <xf numFmtId="0" fontId="4" fillId="0" borderId="13" xfId="0" applyFont="1" applyBorder="1" applyAlignment="1">
      <alignment vertical="center"/>
    </xf>
    <xf numFmtId="164" fontId="6" fillId="0" borderId="13" xfId="0" applyNumberFormat="1" applyFont="1" applyFill="1" applyBorder="1" applyAlignment="1" applyProtection="1">
      <alignment horizontal="right" vertical="top"/>
    </xf>
    <xf numFmtId="164" fontId="6" fillId="0" borderId="14" xfId="0" applyNumberFormat="1" applyFont="1" applyFill="1" applyBorder="1" applyAlignment="1" applyProtection="1">
      <alignment horizontal="right" vertical="top"/>
    </xf>
    <xf numFmtId="164" fontId="6" fillId="0" borderId="15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/>
    </xf>
    <xf numFmtId="0" fontId="3" fillId="0" borderId="0" xfId="0" quotePrefix="1" applyFont="1" applyAlignment="1"/>
    <xf numFmtId="0" fontId="4" fillId="0" borderId="0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/>
    </xf>
    <xf numFmtId="0" fontId="4" fillId="0" borderId="5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164" fontId="5" fillId="0" borderId="17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164" fontId="6" fillId="0" borderId="17" xfId="0" applyNumberFormat="1" applyFont="1" applyFill="1" applyBorder="1" applyAlignment="1" applyProtection="1">
      <alignment horizontal="center"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quotePrefix="1" applyFont="1" applyBorder="1" applyAlignment="1">
      <alignment vertical="center"/>
    </xf>
    <xf numFmtId="0" fontId="5" fillId="0" borderId="13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vertical="center"/>
    </xf>
    <xf numFmtId="0" fontId="8" fillId="0" borderId="13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0" fontId="11" fillId="0" borderId="1" xfId="0" applyFont="1" applyBorder="1" applyAlignment="1"/>
    <xf numFmtId="0" fontId="11" fillId="0" borderId="0" xfId="0" applyFont="1" applyAlignment="1"/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NumberFormat="1" applyFont="1" applyBorder="1" applyAlignment="1">
      <alignment horizontal="left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2"/>
    <col min="27" max="16384" width="9.140625" style="41"/>
  </cols>
  <sheetData>
    <row r="1" spans="1:27" s="4" customFormat="1" ht="15.75" customHeight="1" x14ac:dyDescent="0.2">
      <c r="A1" s="1" t="s">
        <v>161</v>
      </c>
      <c r="B1" s="2"/>
      <c r="C1" s="3"/>
      <c r="D1" s="3"/>
      <c r="E1" s="3"/>
      <c r="F1" s="3"/>
      <c r="G1" s="3"/>
      <c r="H1" s="3"/>
      <c r="I1" s="3"/>
      <c r="J1" s="3"/>
      <c r="K1" s="3"/>
      <c r="Z1" s="162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  <c r="Z3" s="164"/>
    </row>
    <row r="4" spans="1:27" s="14" customFormat="1" ht="12.75" customHeight="1" x14ac:dyDescent="0.25">
      <c r="A4" s="28"/>
      <c r="B4" s="29" t="s">
        <v>10</v>
      </c>
      <c r="C4" s="26">
        <f>SUM(C5:C8)</f>
        <v>36790</v>
      </c>
      <c r="D4" s="26">
        <f t="shared" ref="D4:K4" si="0">SUM(D5:D8)</f>
        <v>42073</v>
      </c>
      <c r="E4" s="26">
        <f t="shared" si="0"/>
        <v>42886</v>
      </c>
      <c r="F4" s="25">
        <f t="shared" si="0"/>
        <v>47632</v>
      </c>
      <c r="G4" s="26">
        <f t="shared" si="0"/>
        <v>48284</v>
      </c>
      <c r="H4" s="27">
        <f t="shared" si="0"/>
        <v>48284</v>
      </c>
      <c r="I4" s="26">
        <f t="shared" si="0"/>
        <v>50987</v>
      </c>
      <c r="J4" s="26">
        <f t="shared" si="0"/>
        <v>53741</v>
      </c>
      <c r="K4" s="26">
        <f t="shared" si="0"/>
        <v>56643</v>
      </c>
      <c r="Z4" s="163"/>
      <c r="AA4" s="21" t="s">
        <v>6</v>
      </c>
    </row>
    <row r="5" spans="1:27" s="14" customFormat="1" ht="12.75" customHeight="1" x14ac:dyDescent="0.25">
      <c r="A5" s="28"/>
      <c r="B5" s="86" t="s">
        <v>11</v>
      </c>
      <c r="C5" s="25">
        <v>25739</v>
      </c>
      <c r="D5" s="26">
        <v>30176</v>
      </c>
      <c r="E5" s="26">
        <v>30732</v>
      </c>
      <c r="F5" s="25">
        <v>34609</v>
      </c>
      <c r="G5" s="26">
        <v>34909</v>
      </c>
      <c r="H5" s="27">
        <v>34909</v>
      </c>
      <c r="I5" s="26">
        <v>36864</v>
      </c>
      <c r="J5" s="26">
        <v>38855</v>
      </c>
      <c r="K5" s="27">
        <v>40953</v>
      </c>
      <c r="Z5" s="163"/>
      <c r="AA5" s="23">
        <v>1</v>
      </c>
    </row>
    <row r="6" spans="1:27" s="14" customFormat="1" ht="12.75" customHeight="1" x14ac:dyDescent="0.25">
      <c r="A6" s="28"/>
      <c r="B6" s="86" t="s">
        <v>12</v>
      </c>
      <c r="C6" s="30">
        <v>5427</v>
      </c>
      <c r="D6" s="31">
        <v>6747</v>
      </c>
      <c r="E6" s="31">
        <v>6410</v>
      </c>
      <c r="F6" s="30">
        <v>7615</v>
      </c>
      <c r="G6" s="31">
        <v>7615</v>
      </c>
      <c r="H6" s="32">
        <v>7615</v>
      </c>
      <c r="I6" s="31">
        <v>8041</v>
      </c>
      <c r="J6" s="31">
        <v>8476</v>
      </c>
      <c r="K6" s="32">
        <v>8933</v>
      </c>
      <c r="Z6" s="163"/>
      <c r="AA6" s="21" t="s">
        <v>7</v>
      </c>
    </row>
    <row r="7" spans="1:27" s="14" customFormat="1" ht="12.75" customHeight="1" x14ac:dyDescent="0.25">
      <c r="A7" s="28"/>
      <c r="B7" s="86" t="s">
        <v>13</v>
      </c>
      <c r="C7" s="30">
        <v>5624</v>
      </c>
      <c r="D7" s="31">
        <v>5150</v>
      </c>
      <c r="E7" s="31">
        <v>5744</v>
      </c>
      <c r="F7" s="30">
        <v>5408</v>
      </c>
      <c r="G7" s="31">
        <v>5760</v>
      </c>
      <c r="H7" s="32">
        <v>5760</v>
      </c>
      <c r="I7" s="31">
        <v>6082</v>
      </c>
      <c r="J7" s="31">
        <v>6410</v>
      </c>
      <c r="K7" s="32">
        <v>6757</v>
      </c>
      <c r="Z7" s="163"/>
      <c r="AA7" s="23">
        <v>2</v>
      </c>
    </row>
    <row r="8" spans="1:27" s="14" customFormat="1" ht="12.75" customHeight="1" x14ac:dyDescent="0.25">
      <c r="A8" s="28"/>
      <c r="B8" s="86" t="s">
        <v>14</v>
      </c>
      <c r="C8" s="33">
        <v>0</v>
      </c>
      <c r="D8" s="34">
        <v>0</v>
      </c>
      <c r="E8" s="34">
        <v>0</v>
      </c>
      <c r="F8" s="33">
        <v>0</v>
      </c>
      <c r="G8" s="34">
        <v>0</v>
      </c>
      <c r="H8" s="35">
        <v>0</v>
      </c>
      <c r="I8" s="34">
        <v>0</v>
      </c>
      <c r="J8" s="34">
        <v>0</v>
      </c>
      <c r="K8" s="35">
        <v>0</v>
      </c>
      <c r="Z8" s="163"/>
      <c r="AA8" s="21" t="s">
        <v>8</v>
      </c>
    </row>
    <row r="9" spans="1:27" s="55" customFormat="1" ht="12.75" customHeight="1" x14ac:dyDescent="0.2">
      <c r="A9" s="78"/>
      <c r="B9" s="24" t="s">
        <v>15</v>
      </c>
      <c r="C9" s="31">
        <v>7629</v>
      </c>
      <c r="D9" s="31">
        <v>8811</v>
      </c>
      <c r="E9" s="31">
        <v>8632</v>
      </c>
      <c r="F9" s="30">
        <v>11228</v>
      </c>
      <c r="G9" s="31">
        <v>11664</v>
      </c>
      <c r="H9" s="32">
        <v>11664</v>
      </c>
      <c r="I9" s="31">
        <v>12553</v>
      </c>
      <c r="J9" s="31">
        <v>13320</v>
      </c>
      <c r="K9" s="31">
        <v>14020</v>
      </c>
      <c r="Z9" s="163"/>
      <c r="AA9" s="14" t="s">
        <v>9</v>
      </c>
    </row>
    <row r="10" spans="1:27" s="14" customFormat="1" ht="12.75" customHeight="1" x14ac:dyDescent="0.2">
      <c r="A10" s="22"/>
      <c r="B10" s="24" t="s">
        <v>118</v>
      </c>
      <c r="C10" s="31">
        <v>0</v>
      </c>
      <c r="D10" s="31">
        <v>0</v>
      </c>
      <c r="E10" s="31">
        <v>0</v>
      </c>
      <c r="F10" s="30">
        <v>0</v>
      </c>
      <c r="G10" s="31">
        <v>0</v>
      </c>
      <c r="H10" s="32">
        <v>0</v>
      </c>
      <c r="I10" s="31">
        <v>0</v>
      </c>
      <c r="J10" s="31">
        <v>0</v>
      </c>
      <c r="K10" s="31">
        <v>0</v>
      </c>
      <c r="Z10" s="163"/>
    </row>
    <row r="11" spans="1:27" s="14" customFormat="1" ht="12.75" customHeight="1" x14ac:dyDescent="0.25">
      <c r="A11" s="28"/>
      <c r="B11" s="24" t="s">
        <v>31</v>
      </c>
      <c r="C11" s="31">
        <v>176</v>
      </c>
      <c r="D11" s="31">
        <v>123</v>
      </c>
      <c r="E11" s="31">
        <v>284</v>
      </c>
      <c r="F11" s="30">
        <v>77</v>
      </c>
      <c r="G11" s="31">
        <v>221</v>
      </c>
      <c r="H11" s="32">
        <v>221</v>
      </c>
      <c r="I11" s="31">
        <v>233</v>
      </c>
      <c r="J11" s="31">
        <v>246</v>
      </c>
      <c r="K11" s="31">
        <v>259</v>
      </c>
      <c r="Z11" s="163"/>
    </row>
    <row r="12" spans="1:27" s="14" customFormat="1" ht="12.75" customHeight="1" x14ac:dyDescent="0.2">
      <c r="A12" s="22"/>
      <c r="B12" s="24" t="s">
        <v>32</v>
      </c>
      <c r="C12" s="31">
        <v>79</v>
      </c>
      <c r="D12" s="31">
        <v>198</v>
      </c>
      <c r="E12" s="31">
        <v>388</v>
      </c>
      <c r="F12" s="30">
        <v>5</v>
      </c>
      <c r="G12" s="31">
        <v>307</v>
      </c>
      <c r="H12" s="32">
        <v>307</v>
      </c>
      <c r="I12" s="31">
        <v>261</v>
      </c>
      <c r="J12" s="31">
        <v>261</v>
      </c>
      <c r="K12" s="31">
        <v>262</v>
      </c>
      <c r="Z12" s="163"/>
    </row>
    <row r="13" spans="1:27" s="14" customFormat="1" ht="12.75" customHeight="1" x14ac:dyDescent="0.2">
      <c r="A13" s="22"/>
      <c r="B13" s="24" t="s">
        <v>119</v>
      </c>
      <c r="C13" s="31">
        <v>12012</v>
      </c>
      <c r="D13" s="31">
        <v>13863</v>
      </c>
      <c r="E13" s="31">
        <v>8159</v>
      </c>
      <c r="F13" s="30">
        <v>10000</v>
      </c>
      <c r="G13" s="31">
        <v>11012</v>
      </c>
      <c r="H13" s="32">
        <v>11012</v>
      </c>
      <c r="I13" s="31">
        <v>11457</v>
      </c>
      <c r="J13" s="31">
        <v>12001</v>
      </c>
      <c r="K13" s="31">
        <v>12681</v>
      </c>
      <c r="Z13" s="163"/>
    </row>
    <row r="14" spans="1:27" s="14" customFormat="1" ht="12.75" customHeight="1" x14ac:dyDescent="0.25">
      <c r="A14" s="28"/>
      <c r="B14" s="29" t="s">
        <v>39</v>
      </c>
      <c r="C14" s="34">
        <v>1248</v>
      </c>
      <c r="D14" s="34">
        <v>280</v>
      </c>
      <c r="E14" s="34">
        <v>778</v>
      </c>
      <c r="F14" s="33">
        <v>422</v>
      </c>
      <c r="G14" s="34">
        <v>365</v>
      </c>
      <c r="H14" s="35">
        <v>365</v>
      </c>
      <c r="I14" s="34">
        <v>386</v>
      </c>
      <c r="J14" s="34">
        <v>406</v>
      </c>
      <c r="K14" s="34">
        <v>429</v>
      </c>
      <c r="Z14" s="163"/>
    </row>
    <row r="15" spans="1:27" s="14" customFormat="1" ht="12.75" customHeight="1" x14ac:dyDescent="0.25">
      <c r="A15" s="36"/>
      <c r="B15" s="37" t="s">
        <v>40</v>
      </c>
      <c r="C15" s="165">
        <f>SUM(C5:C14)</f>
        <v>57934</v>
      </c>
      <c r="D15" s="165">
        <f t="shared" ref="D15:K15" si="1">SUM(D5:D14)</f>
        <v>65348</v>
      </c>
      <c r="E15" s="165">
        <f t="shared" si="1"/>
        <v>61127</v>
      </c>
      <c r="F15" s="166">
        <f t="shared" si="1"/>
        <v>69364</v>
      </c>
      <c r="G15" s="165">
        <f t="shared" si="1"/>
        <v>71853</v>
      </c>
      <c r="H15" s="167">
        <f t="shared" si="1"/>
        <v>71853</v>
      </c>
      <c r="I15" s="165">
        <f t="shared" si="1"/>
        <v>75877</v>
      </c>
      <c r="J15" s="165">
        <f t="shared" si="1"/>
        <v>79975</v>
      </c>
      <c r="K15" s="165">
        <f t="shared" si="1"/>
        <v>84294</v>
      </c>
      <c r="Z15" s="163"/>
    </row>
    <row r="16" spans="1:27" s="14" customFormat="1" x14ac:dyDescent="0.2">
      <c r="Z16" s="163"/>
    </row>
    <row r="17" spans="26:26" s="14" customFormat="1" x14ac:dyDescent="0.2">
      <c r="Z17" s="163"/>
    </row>
    <row r="18" spans="26:26" s="14" customFormat="1" x14ac:dyDescent="0.2">
      <c r="Z18" s="163"/>
    </row>
    <row r="19" spans="26:26" s="14" customFormat="1" x14ac:dyDescent="0.2">
      <c r="Z19" s="163"/>
    </row>
    <row r="20" spans="26:26" s="14" customFormat="1" x14ac:dyDescent="0.2">
      <c r="Z20" s="163"/>
    </row>
    <row r="21" spans="26:26" s="14" customFormat="1" x14ac:dyDescent="0.2">
      <c r="Z21" s="163"/>
    </row>
    <row r="22" spans="26:26" s="14" customFormat="1" x14ac:dyDescent="0.2">
      <c r="Z22" s="163"/>
    </row>
    <row r="23" spans="26:26" s="14" customFormat="1" x14ac:dyDescent="0.2">
      <c r="Z23" s="163"/>
    </row>
    <row r="24" spans="26:26" s="14" customFormat="1" x14ac:dyDescent="0.2">
      <c r="Z24" s="163"/>
    </row>
    <row r="25" spans="26:26" s="14" customFormat="1" x14ac:dyDescent="0.2">
      <c r="Z25" s="163"/>
    </row>
    <row r="26" spans="26:26" s="14" customFormat="1" x14ac:dyDescent="0.2">
      <c r="Z26" s="163"/>
    </row>
    <row r="27" spans="26:26" s="14" customFormat="1" x14ac:dyDescent="0.2">
      <c r="Z27" s="163"/>
    </row>
    <row r="28" spans="26:26" s="14" customFormat="1" x14ac:dyDescent="0.2">
      <c r="Z28" s="163"/>
    </row>
    <row r="29" spans="26:26" s="14" customFormat="1" x14ac:dyDescent="0.2">
      <c r="Z29" s="163"/>
    </row>
    <row r="30" spans="26:26" s="14" customFormat="1" x14ac:dyDescent="0.2">
      <c r="Z30" s="163"/>
    </row>
    <row r="31" spans="26:26" s="14" customFormat="1" x14ac:dyDescent="0.2">
      <c r="Z31" s="163"/>
    </row>
    <row r="32" spans="26:26" s="14" customFormat="1" x14ac:dyDescent="0.2">
      <c r="Z32" s="163"/>
    </row>
    <row r="33" spans="26:26" s="14" customFormat="1" x14ac:dyDescent="0.2">
      <c r="Z33" s="163"/>
    </row>
    <row r="34" spans="26:26" s="14" customFormat="1" x14ac:dyDescent="0.2">
      <c r="Z34" s="163"/>
    </row>
    <row r="35" spans="26:26" s="14" customFormat="1" x14ac:dyDescent="0.2">
      <c r="Z35" s="163"/>
    </row>
    <row r="36" spans="26:26" s="14" customFormat="1" x14ac:dyDescent="0.2">
      <c r="Z36" s="163"/>
    </row>
    <row r="37" spans="26:26" s="14" customFormat="1" x14ac:dyDescent="0.2">
      <c r="Z37" s="163"/>
    </row>
    <row r="38" spans="26:26" s="14" customFormat="1" x14ac:dyDescent="0.2">
      <c r="Z38" s="163"/>
    </row>
    <row r="39" spans="26:26" s="14" customFormat="1" x14ac:dyDescent="0.2">
      <c r="Z39" s="163"/>
    </row>
    <row r="40" spans="26:26" s="14" customFormat="1" x14ac:dyDescent="0.2">
      <c r="Z40" s="163"/>
    </row>
    <row r="41" spans="26:26" s="14" customFormat="1" x14ac:dyDescent="0.2">
      <c r="Z41" s="163"/>
    </row>
    <row r="42" spans="26:26" s="14" customFormat="1" x14ac:dyDescent="0.2">
      <c r="Z42" s="163"/>
    </row>
    <row r="43" spans="26:26" s="14" customFormat="1" x14ac:dyDescent="0.2">
      <c r="Z43" s="163"/>
    </row>
    <row r="44" spans="26:26" s="14" customFormat="1" x14ac:dyDescent="0.2">
      <c r="Z44" s="163"/>
    </row>
    <row r="45" spans="26:26" s="14" customFormat="1" x14ac:dyDescent="0.2">
      <c r="Z45" s="163"/>
    </row>
    <row r="46" spans="26:26" s="14" customFormat="1" x14ac:dyDescent="0.2">
      <c r="Z46" s="163"/>
    </row>
    <row r="47" spans="26:26" s="14" customFormat="1" x14ac:dyDescent="0.2">
      <c r="Z47" s="163"/>
    </row>
    <row r="48" spans="26:26" s="14" customFormat="1" x14ac:dyDescent="0.2">
      <c r="Z48" s="163"/>
    </row>
    <row r="49" spans="26:26" s="14" customFormat="1" x14ac:dyDescent="0.2">
      <c r="Z49" s="163"/>
    </row>
    <row r="50" spans="26:26" s="14" customFormat="1" x14ac:dyDescent="0.2">
      <c r="Z50" s="163"/>
    </row>
    <row r="51" spans="26:26" s="14" customFormat="1" x14ac:dyDescent="0.2">
      <c r="Z51" s="163"/>
    </row>
    <row r="52" spans="26:26" s="14" customFormat="1" x14ac:dyDescent="0.2">
      <c r="Z52" s="163"/>
    </row>
    <row r="53" spans="26:26" s="14" customFormat="1" x14ac:dyDescent="0.2">
      <c r="Z53" s="163"/>
    </row>
    <row r="54" spans="26:26" s="14" customFormat="1" x14ac:dyDescent="0.2">
      <c r="Z54" s="163"/>
    </row>
    <row r="55" spans="26:26" s="14" customFormat="1" x14ac:dyDescent="0.2">
      <c r="Z55" s="163"/>
    </row>
    <row r="56" spans="26:26" s="14" customFormat="1" x14ac:dyDescent="0.2">
      <c r="Z56" s="163"/>
    </row>
    <row r="57" spans="26:26" s="14" customFormat="1" x14ac:dyDescent="0.2">
      <c r="Z57" s="163"/>
    </row>
    <row r="58" spans="26:26" s="14" customFormat="1" x14ac:dyDescent="0.2">
      <c r="Z58" s="163"/>
    </row>
    <row r="59" spans="26:26" s="14" customFormat="1" x14ac:dyDescent="0.2">
      <c r="Z59" s="163"/>
    </row>
    <row r="60" spans="26:26" s="14" customFormat="1" x14ac:dyDescent="0.2">
      <c r="Z60" s="163"/>
    </row>
    <row r="61" spans="26:26" s="14" customFormat="1" x14ac:dyDescent="0.2">
      <c r="Z61" s="163"/>
    </row>
    <row r="62" spans="26:26" s="14" customFormat="1" x14ac:dyDescent="0.2">
      <c r="Z62" s="163"/>
    </row>
    <row r="63" spans="26:26" s="14" customFormat="1" x14ac:dyDescent="0.2">
      <c r="Z63" s="163"/>
    </row>
    <row r="64" spans="26:26" s="14" customFormat="1" x14ac:dyDescent="0.2">
      <c r="Z64" s="163"/>
    </row>
    <row r="65" spans="26:26" s="14" customFormat="1" x14ac:dyDescent="0.2">
      <c r="Z65" s="163"/>
    </row>
    <row r="66" spans="26:26" s="14" customFormat="1" x14ac:dyDescent="0.2">
      <c r="Z66" s="163"/>
    </row>
    <row r="67" spans="26:26" s="14" customFormat="1" x14ac:dyDescent="0.2">
      <c r="Z67" s="163"/>
    </row>
    <row r="68" spans="26:26" s="14" customFormat="1" x14ac:dyDescent="0.2">
      <c r="Z68" s="163"/>
    </row>
    <row r="69" spans="26:26" s="14" customFormat="1" x14ac:dyDescent="0.2">
      <c r="Z69" s="163"/>
    </row>
    <row r="70" spans="26:26" s="14" customFormat="1" x14ac:dyDescent="0.2">
      <c r="Z70" s="163"/>
    </row>
    <row r="71" spans="26:26" s="14" customFormat="1" x14ac:dyDescent="0.2">
      <c r="Z71" s="163"/>
    </row>
    <row r="72" spans="26:26" s="14" customFormat="1" x14ac:dyDescent="0.2">
      <c r="Z72" s="163"/>
    </row>
    <row r="73" spans="26:26" s="14" customFormat="1" x14ac:dyDescent="0.2">
      <c r="Z73" s="163"/>
    </row>
    <row r="74" spans="26:26" s="14" customFormat="1" x14ac:dyDescent="0.2">
      <c r="Z74" s="163"/>
    </row>
    <row r="75" spans="26:26" s="14" customFormat="1" x14ac:dyDescent="0.2">
      <c r="Z75" s="163"/>
    </row>
    <row r="76" spans="26:26" s="14" customFormat="1" x14ac:dyDescent="0.2">
      <c r="Z76" s="163"/>
    </row>
    <row r="77" spans="26:26" s="14" customFormat="1" x14ac:dyDescent="0.2">
      <c r="Z77" s="163"/>
    </row>
    <row r="78" spans="26:26" s="14" customFormat="1" x14ac:dyDescent="0.2">
      <c r="Z78" s="163"/>
    </row>
    <row r="79" spans="26:26" s="14" customFormat="1" x14ac:dyDescent="0.2">
      <c r="Z79" s="163"/>
    </row>
    <row r="80" spans="26:26" s="14" customFormat="1" x14ac:dyDescent="0.2">
      <c r="Z80" s="163"/>
    </row>
    <row r="81" spans="26:26" s="14" customFormat="1" x14ac:dyDescent="0.2">
      <c r="Z81" s="163"/>
    </row>
    <row r="82" spans="26:26" s="14" customFormat="1" x14ac:dyDescent="0.2">
      <c r="Z82" s="163"/>
    </row>
    <row r="83" spans="26:26" s="14" customFormat="1" x14ac:dyDescent="0.2">
      <c r="Z83" s="163"/>
    </row>
    <row r="84" spans="26:26" s="14" customFormat="1" x14ac:dyDescent="0.2">
      <c r="Z84" s="163"/>
    </row>
    <row r="85" spans="26:26" s="14" customFormat="1" x14ac:dyDescent="0.2">
      <c r="Z85" s="163"/>
    </row>
    <row r="86" spans="26:26" s="14" customFormat="1" x14ac:dyDescent="0.2">
      <c r="Z86" s="163"/>
    </row>
    <row r="87" spans="26:26" s="14" customFormat="1" x14ac:dyDescent="0.2">
      <c r="Z87" s="163"/>
    </row>
    <row r="88" spans="26:26" s="14" customFormat="1" x14ac:dyDescent="0.2">
      <c r="Z88" s="163"/>
    </row>
    <row r="89" spans="26:26" s="14" customFormat="1" x14ac:dyDescent="0.2">
      <c r="Z89" s="163"/>
    </row>
    <row r="90" spans="26:26" s="14" customFormat="1" x14ac:dyDescent="0.2">
      <c r="Z90" s="163"/>
    </row>
    <row r="91" spans="26:26" s="14" customFormat="1" x14ac:dyDescent="0.2">
      <c r="Z91" s="163"/>
    </row>
    <row r="92" spans="26:26" s="14" customFormat="1" x14ac:dyDescent="0.2">
      <c r="Z92" s="163"/>
    </row>
    <row r="93" spans="26:26" s="14" customFormat="1" x14ac:dyDescent="0.2">
      <c r="Z93" s="163"/>
    </row>
    <row r="94" spans="26:26" s="14" customFormat="1" x14ac:dyDescent="0.2">
      <c r="Z94" s="163"/>
    </row>
    <row r="95" spans="26:26" s="14" customFormat="1" x14ac:dyDescent="0.2">
      <c r="Z95" s="163"/>
    </row>
    <row r="96" spans="26:26" s="14" customFormat="1" x14ac:dyDescent="0.2">
      <c r="Z96" s="163"/>
    </row>
    <row r="97" spans="26:26" s="14" customFormat="1" x14ac:dyDescent="0.2">
      <c r="Z97" s="163"/>
    </row>
    <row r="98" spans="26:26" s="14" customFormat="1" x14ac:dyDescent="0.2">
      <c r="Z98" s="163"/>
    </row>
    <row r="99" spans="26:26" s="14" customFormat="1" x14ac:dyDescent="0.2">
      <c r="Z99" s="163"/>
    </row>
    <row r="100" spans="26:26" s="14" customFormat="1" x14ac:dyDescent="0.2">
      <c r="Z100" s="163"/>
    </row>
    <row r="101" spans="26:26" s="14" customFormat="1" x14ac:dyDescent="0.2">
      <c r="Z101" s="163"/>
    </row>
    <row r="102" spans="26:26" s="14" customFormat="1" x14ac:dyDescent="0.2">
      <c r="Z102" s="163"/>
    </row>
    <row r="103" spans="26:26" s="14" customFormat="1" x14ac:dyDescent="0.2">
      <c r="Z103" s="163"/>
    </row>
    <row r="104" spans="26:26" s="14" customFormat="1" x14ac:dyDescent="0.2">
      <c r="Z104" s="163"/>
    </row>
    <row r="105" spans="26:26" s="14" customFormat="1" x14ac:dyDescent="0.2">
      <c r="Z105" s="163"/>
    </row>
    <row r="106" spans="26:26" s="14" customFormat="1" x14ac:dyDescent="0.2">
      <c r="Z106" s="163"/>
    </row>
    <row r="107" spans="26:26" s="14" customFormat="1" x14ac:dyDescent="0.2">
      <c r="Z107" s="163"/>
    </row>
    <row r="108" spans="26:26" s="14" customFormat="1" x14ac:dyDescent="0.2">
      <c r="Z108" s="163"/>
    </row>
    <row r="109" spans="26:26" s="14" customFormat="1" x14ac:dyDescent="0.2">
      <c r="Z109" s="163"/>
    </row>
    <row r="110" spans="26:26" s="14" customFormat="1" x14ac:dyDescent="0.2">
      <c r="Z110" s="163"/>
    </row>
    <row r="111" spans="26:26" s="14" customFormat="1" x14ac:dyDescent="0.2">
      <c r="Z111" s="163"/>
    </row>
    <row r="112" spans="26:26" s="14" customFormat="1" x14ac:dyDescent="0.2">
      <c r="Z112" s="163"/>
    </row>
    <row r="113" spans="26:26" s="14" customFormat="1" x14ac:dyDescent="0.2">
      <c r="Z113" s="163"/>
    </row>
    <row r="114" spans="26:26" s="14" customFormat="1" x14ac:dyDescent="0.2">
      <c r="Z114" s="163"/>
    </row>
    <row r="115" spans="26:26" s="14" customFormat="1" x14ac:dyDescent="0.2">
      <c r="Z115" s="163"/>
    </row>
    <row r="116" spans="26:26" s="14" customFormat="1" x14ac:dyDescent="0.2">
      <c r="Z116" s="163"/>
    </row>
    <row r="117" spans="26:26" s="14" customFormat="1" x14ac:dyDescent="0.2">
      <c r="Z117" s="163"/>
    </row>
    <row r="118" spans="26:26" s="14" customFormat="1" x14ac:dyDescent="0.2">
      <c r="Z118" s="163"/>
    </row>
    <row r="119" spans="26:26" s="14" customFormat="1" x14ac:dyDescent="0.2">
      <c r="Z119" s="163"/>
    </row>
    <row r="120" spans="26:26" s="14" customFormat="1" x14ac:dyDescent="0.2">
      <c r="Z120" s="163"/>
    </row>
    <row r="121" spans="26:26" s="14" customFormat="1" x14ac:dyDescent="0.2">
      <c r="Z121" s="163"/>
    </row>
    <row r="122" spans="26:26" s="14" customFormat="1" x14ac:dyDescent="0.2">
      <c r="Z122" s="163"/>
    </row>
    <row r="123" spans="26:26" s="14" customFormat="1" x14ac:dyDescent="0.2">
      <c r="Z123" s="163"/>
    </row>
    <row r="124" spans="26:26" s="14" customFormat="1" x14ac:dyDescent="0.2">
      <c r="Z124" s="163"/>
    </row>
    <row r="125" spans="26:26" s="14" customFormat="1" x14ac:dyDescent="0.2">
      <c r="Z125" s="163"/>
    </row>
    <row r="126" spans="26:26" s="14" customFormat="1" x14ac:dyDescent="0.2">
      <c r="Z126" s="163"/>
    </row>
    <row r="127" spans="26:26" s="14" customFormat="1" x14ac:dyDescent="0.2">
      <c r="Z127" s="163"/>
    </row>
    <row r="128" spans="26:26" s="14" customFormat="1" x14ac:dyDescent="0.2">
      <c r="Z128" s="163"/>
    </row>
    <row r="129" spans="26:26" s="14" customFormat="1" x14ac:dyDescent="0.2">
      <c r="Z129" s="163"/>
    </row>
    <row r="130" spans="26:26" s="14" customFormat="1" x14ac:dyDescent="0.2">
      <c r="Z130" s="163"/>
    </row>
    <row r="131" spans="26:26" s="14" customFormat="1" x14ac:dyDescent="0.2">
      <c r="Z131" s="163"/>
    </row>
    <row r="132" spans="26:26" s="14" customFormat="1" x14ac:dyDescent="0.2">
      <c r="Z132" s="163"/>
    </row>
    <row r="133" spans="26:26" s="14" customFormat="1" x14ac:dyDescent="0.2">
      <c r="Z133" s="163"/>
    </row>
    <row r="134" spans="26:26" s="14" customFormat="1" x14ac:dyDescent="0.2">
      <c r="Z134" s="163"/>
    </row>
    <row r="135" spans="26:26" s="14" customFormat="1" x14ac:dyDescent="0.2">
      <c r="Z135" s="163"/>
    </row>
    <row r="136" spans="26:26" s="14" customFormat="1" x14ac:dyDescent="0.2">
      <c r="Z136" s="163"/>
    </row>
    <row r="137" spans="26:26" s="14" customFormat="1" x14ac:dyDescent="0.2">
      <c r="Z137" s="163"/>
    </row>
    <row r="138" spans="26:26" s="14" customFormat="1" x14ac:dyDescent="0.2">
      <c r="Z138" s="163"/>
    </row>
    <row r="139" spans="26:26" s="14" customFormat="1" x14ac:dyDescent="0.2">
      <c r="Z139" s="163"/>
    </row>
    <row r="140" spans="26:26" s="14" customFormat="1" x14ac:dyDescent="0.2">
      <c r="Z140" s="163"/>
    </row>
    <row r="141" spans="26:26" s="14" customFormat="1" x14ac:dyDescent="0.2">
      <c r="Z141" s="163"/>
    </row>
    <row r="142" spans="26:26" s="14" customFormat="1" x14ac:dyDescent="0.2">
      <c r="Z142" s="163"/>
    </row>
    <row r="143" spans="26:26" s="14" customFormat="1" x14ac:dyDescent="0.2">
      <c r="Z143" s="163"/>
    </row>
    <row r="144" spans="26:26" s="14" customFormat="1" x14ac:dyDescent="0.2">
      <c r="Z144" s="163"/>
    </row>
    <row r="145" spans="26:26" s="14" customFormat="1" x14ac:dyDescent="0.2">
      <c r="Z145" s="163"/>
    </row>
    <row r="146" spans="26:26" s="14" customFormat="1" x14ac:dyDescent="0.2">
      <c r="Z146" s="163"/>
    </row>
    <row r="147" spans="26:26" s="14" customFormat="1" x14ac:dyDescent="0.2">
      <c r="Z147" s="163"/>
    </row>
    <row r="148" spans="26:26" s="14" customFormat="1" x14ac:dyDescent="0.2">
      <c r="Z148" s="163"/>
    </row>
    <row r="149" spans="26:26" s="14" customFormat="1" x14ac:dyDescent="0.2">
      <c r="Z149" s="163"/>
    </row>
    <row r="150" spans="26:26" s="14" customFormat="1" x14ac:dyDescent="0.2">
      <c r="Z150" s="163"/>
    </row>
    <row r="151" spans="26:26" s="14" customFormat="1" x14ac:dyDescent="0.2">
      <c r="Z151" s="163"/>
    </row>
    <row r="152" spans="26:26" s="14" customFormat="1" x14ac:dyDescent="0.2">
      <c r="Z152" s="163"/>
    </row>
    <row r="153" spans="26:26" s="14" customFormat="1" x14ac:dyDescent="0.2">
      <c r="Z153" s="163"/>
    </row>
    <row r="154" spans="26:26" s="14" customFormat="1" x14ac:dyDescent="0.2">
      <c r="Z154" s="163"/>
    </row>
    <row r="155" spans="26:26" s="14" customFormat="1" x14ac:dyDescent="0.2">
      <c r="Z155" s="163"/>
    </row>
    <row r="156" spans="26:26" s="14" customFormat="1" x14ac:dyDescent="0.2">
      <c r="Z156" s="163"/>
    </row>
    <row r="157" spans="26:26" s="14" customFormat="1" x14ac:dyDescent="0.2">
      <c r="Z157" s="163"/>
    </row>
    <row r="158" spans="26:26" s="14" customFormat="1" x14ac:dyDescent="0.2">
      <c r="Z158" s="163"/>
    </row>
    <row r="159" spans="26:26" s="14" customFormat="1" x14ac:dyDescent="0.2">
      <c r="Z159" s="163"/>
    </row>
    <row r="160" spans="26:26" s="14" customFormat="1" x14ac:dyDescent="0.2">
      <c r="Z160" s="163"/>
    </row>
    <row r="161" spans="26:26" s="14" customFormat="1" x14ac:dyDescent="0.2">
      <c r="Z161" s="163"/>
    </row>
    <row r="162" spans="26:26" s="14" customFormat="1" x14ac:dyDescent="0.2">
      <c r="Z162" s="163"/>
    </row>
    <row r="163" spans="26:26" s="14" customFormat="1" x14ac:dyDescent="0.2">
      <c r="Z163" s="163"/>
    </row>
    <row r="164" spans="26:26" s="14" customFormat="1" x14ac:dyDescent="0.2">
      <c r="Z164" s="163"/>
    </row>
    <row r="165" spans="26:26" s="14" customFormat="1" x14ac:dyDescent="0.2">
      <c r="Z165" s="163"/>
    </row>
    <row r="166" spans="26:26" s="14" customFormat="1" x14ac:dyDescent="0.2">
      <c r="Z166" s="163"/>
    </row>
    <row r="167" spans="26:26" s="14" customFormat="1" x14ac:dyDescent="0.2">
      <c r="Z167" s="163"/>
    </row>
    <row r="168" spans="26:26" s="14" customFormat="1" x14ac:dyDescent="0.2">
      <c r="Z168" s="163"/>
    </row>
    <row r="169" spans="26:26" s="14" customFormat="1" x14ac:dyDescent="0.2">
      <c r="Z169" s="163"/>
    </row>
    <row r="170" spans="26:26" s="14" customFormat="1" x14ac:dyDescent="0.2">
      <c r="Z170" s="163"/>
    </row>
    <row r="171" spans="26:26" s="14" customFormat="1" x14ac:dyDescent="0.2">
      <c r="Z171" s="163"/>
    </row>
    <row r="172" spans="26:26" s="14" customFormat="1" x14ac:dyDescent="0.2">
      <c r="Z172" s="163"/>
    </row>
    <row r="173" spans="26:26" s="14" customFormat="1" x14ac:dyDescent="0.2">
      <c r="Z173" s="163"/>
    </row>
    <row r="174" spans="26:26" s="14" customFormat="1" x14ac:dyDescent="0.2">
      <c r="Z174" s="163"/>
    </row>
    <row r="175" spans="26:26" s="14" customFormat="1" x14ac:dyDescent="0.2">
      <c r="Z175" s="163"/>
    </row>
    <row r="176" spans="26:26" s="14" customFormat="1" x14ac:dyDescent="0.2">
      <c r="Z176" s="163"/>
    </row>
    <row r="177" spans="26:26" s="14" customFormat="1" x14ac:dyDescent="0.2">
      <c r="Z177" s="163"/>
    </row>
    <row r="178" spans="26:26" s="14" customFormat="1" x14ac:dyDescent="0.2">
      <c r="Z178" s="163"/>
    </row>
    <row r="179" spans="26:26" s="14" customFormat="1" x14ac:dyDescent="0.2">
      <c r="Z179" s="163"/>
    </row>
    <row r="180" spans="26:26" s="14" customFormat="1" x14ac:dyDescent="0.2">
      <c r="Z180" s="163"/>
    </row>
    <row r="181" spans="26:26" s="14" customFormat="1" x14ac:dyDescent="0.2">
      <c r="Z181" s="163"/>
    </row>
    <row r="182" spans="26:26" s="14" customFormat="1" x14ac:dyDescent="0.2">
      <c r="Z182" s="163"/>
    </row>
    <row r="183" spans="26:26" s="14" customFormat="1" x14ac:dyDescent="0.2">
      <c r="Z183" s="163"/>
    </row>
    <row r="184" spans="26:26" s="14" customFormat="1" x14ac:dyDescent="0.2">
      <c r="Z184" s="163"/>
    </row>
    <row r="185" spans="26:26" s="14" customFormat="1" x14ac:dyDescent="0.2">
      <c r="Z185" s="163"/>
    </row>
    <row r="186" spans="26:26" s="14" customFormat="1" x14ac:dyDescent="0.2">
      <c r="Z186" s="163"/>
    </row>
    <row r="187" spans="26:26" s="14" customFormat="1" x14ac:dyDescent="0.2">
      <c r="Z187" s="163"/>
    </row>
    <row r="188" spans="26:26" s="14" customFormat="1" x14ac:dyDescent="0.2">
      <c r="Z188" s="163"/>
    </row>
    <row r="189" spans="26:26" s="14" customFormat="1" x14ac:dyDescent="0.2">
      <c r="Z189" s="163"/>
    </row>
    <row r="190" spans="26:26" s="14" customFormat="1" x14ac:dyDescent="0.2">
      <c r="Z190" s="163"/>
    </row>
    <row r="191" spans="26:26" s="14" customFormat="1" x14ac:dyDescent="0.2">
      <c r="Z191" s="163"/>
    </row>
    <row r="192" spans="26:26" s="14" customFormat="1" x14ac:dyDescent="0.2">
      <c r="Z192" s="163"/>
    </row>
    <row r="193" spans="26:26" s="14" customFormat="1" x14ac:dyDescent="0.2">
      <c r="Z193" s="163"/>
    </row>
    <row r="194" spans="26:26" s="14" customFormat="1" x14ac:dyDescent="0.2">
      <c r="Z194" s="163"/>
    </row>
    <row r="195" spans="26:26" s="14" customFormat="1" x14ac:dyDescent="0.2">
      <c r="Z195" s="163"/>
    </row>
    <row r="196" spans="26:26" s="14" customFormat="1" x14ac:dyDescent="0.2">
      <c r="Z196" s="163"/>
    </row>
    <row r="197" spans="26:26" s="14" customFormat="1" x14ac:dyDescent="0.2">
      <c r="Z197" s="163"/>
    </row>
    <row r="198" spans="26:26" s="14" customFormat="1" x14ac:dyDescent="0.2">
      <c r="Z198" s="163"/>
    </row>
    <row r="199" spans="26:26" s="14" customFormat="1" x14ac:dyDescent="0.2">
      <c r="Z199" s="163"/>
    </row>
    <row r="200" spans="26:26" s="14" customFormat="1" x14ac:dyDescent="0.2">
      <c r="Z200" s="163"/>
    </row>
    <row r="201" spans="26:26" s="14" customFormat="1" x14ac:dyDescent="0.2">
      <c r="Z201" s="163"/>
    </row>
    <row r="202" spans="26:26" s="14" customFormat="1" x14ac:dyDescent="0.2">
      <c r="Z202" s="163"/>
    </row>
    <row r="203" spans="26:26" s="14" customFormat="1" x14ac:dyDescent="0.2">
      <c r="Z203" s="163"/>
    </row>
    <row r="204" spans="26:26" s="14" customFormat="1" x14ac:dyDescent="0.2">
      <c r="Z204" s="163"/>
    </row>
    <row r="205" spans="26:26" s="14" customFormat="1" x14ac:dyDescent="0.2">
      <c r="Z205" s="163"/>
    </row>
    <row r="206" spans="26:26" s="14" customFormat="1" x14ac:dyDescent="0.2">
      <c r="Z206" s="163"/>
    </row>
    <row r="207" spans="26:26" s="14" customFormat="1" x14ac:dyDescent="0.2">
      <c r="Z207" s="163"/>
    </row>
    <row r="208" spans="26:26" s="14" customFormat="1" x14ac:dyDescent="0.2">
      <c r="Z208" s="163"/>
    </row>
    <row r="209" spans="26:26" s="14" customFormat="1" x14ac:dyDescent="0.2">
      <c r="Z209" s="163"/>
    </row>
    <row r="210" spans="26:26" s="14" customFormat="1" x14ac:dyDescent="0.2">
      <c r="Z210" s="163"/>
    </row>
    <row r="211" spans="26:26" s="14" customFormat="1" x14ac:dyDescent="0.2">
      <c r="Z211" s="163"/>
    </row>
    <row r="212" spans="26:26" s="14" customFormat="1" x14ac:dyDescent="0.2">
      <c r="Z212" s="163"/>
    </row>
    <row r="213" spans="26:26" s="14" customFormat="1" x14ac:dyDescent="0.2">
      <c r="Z213" s="163"/>
    </row>
    <row r="214" spans="26:26" s="14" customFormat="1" x14ac:dyDescent="0.2">
      <c r="Z214" s="163"/>
    </row>
    <row r="215" spans="26:26" s="14" customFormat="1" x14ac:dyDescent="0.2">
      <c r="Z215" s="163"/>
    </row>
    <row r="216" spans="26:26" s="14" customFormat="1" x14ac:dyDescent="0.2">
      <c r="Z216" s="163"/>
    </row>
    <row r="217" spans="26:26" s="14" customFormat="1" x14ac:dyDescent="0.2">
      <c r="Z217" s="163"/>
    </row>
    <row r="218" spans="26:26" s="14" customFormat="1" x14ac:dyDescent="0.2">
      <c r="Z218" s="163"/>
    </row>
    <row r="219" spans="26:26" s="14" customFormat="1" x14ac:dyDescent="0.2">
      <c r="Z219" s="163"/>
    </row>
    <row r="220" spans="26:26" s="14" customFormat="1" x14ac:dyDescent="0.2">
      <c r="Z220" s="163"/>
    </row>
    <row r="221" spans="26:26" s="14" customFormat="1" x14ac:dyDescent="0.2">
      <c r="Z221" s="163"/>
    </row>
    <row r="222" spans="26:26" s="14" customFormat="1" x14ac:dyDescent="0.2">
      <c r="Z222" s="163"/>
    </row>
    <row r="223" spans="26:26" s="14" customFormat="1" x14ac:dyDescent="0.2">
      <c r="Z223" s="163"/>
    </row>
    <row r="224" spans="26:26" s="14" customFormat="1" x14ac:dyDescent="0.2">
      <c r="Z224" s="163"/>
    </row>
    <row r="225" spans="26:26" s="14" customFormat="1" x14ac:dyDescent="0.2">
      <c r="Z225" s="163"/>
    </row>
    <row r="226" spans="26:26" s="14" customFormat="1" x14ac:dyDescent="0.2">
      <c r="Z226" s="163"/>
    </row>
    <row r="227" spans="26:26" s="14" customFormat="1" x14ac:dyDescent="0.2">
      <c r="Z227" s="163"/>
    </row>
    <row r="228" spans="26:26" s="14" customFormat="1" x14ac:dyDescent="0.2">
      <c r="Z228" s="163"/>
    </row>
    <row r="229" spans="26:26" s="14" customFormat="1" x14ac:dyDescent="0.2">
      <c r="Z229" s="163"/>
    </row>
    <row r="230" spans="26:26" s="14" customFormat="1" x14ac:dyDescent="0.2">
      <c r="Z230" s="163"/>
    </row>
    <row r="231" spans="26:26" s="14" customFormat="1" x14ac:dyDescent="0.2">
      <c r="Z231" s="162"/>
    </row>
    <row r="232" spans="26:26" s="14" customFormat="1" x14ac:dyDescent="0.2">
      <c r="Z232" s="162"/>
    </row>
    <row r="233" spans="26:26" s="14" customFormat="1" x14ac:dyDescent="0.2">
      <c r="Z233" s="162"/>
    </row>
    <row r="234" spans="26:26" s="14" customFormat="1" x14ac:dyDescent="0.2">
      <c r="Z234" s="162"/>
    </row>
    <row r="235" spans="26:26" s="14" customFormat="1" x14ac:dyDescent="0.2">
      <c r="Z235" s="162"/>
    </row>
    <row r="236" spans="26:26" s="14" customFormat="1" x14ac:dyDescent="0.2">
      <c r="Z236" s="162"/>
    </row>
    <row r="237" spans="26:26" s="14" customFormat="1" x14ac:dyDescent="0.2">
      <c r="Z237" s="162"/>
    </row>
    <row r="238" spans="26:26" s="14" customFormat="1" x14ac:dyDescent="0.2">
      <c r="Z238" s="162"/>
    </row>
    <row r="239" spans="26:26" s="14" customFormat="1" x14ac:dyDescent="0.2">
      <c r="Z239" s="162"/>
    </row>
    <row r="240" spans="26:26" s="14" customFormat="1" x14ac:dyDescent="0.2">
      <c r="Z240" s="162"/>
    </row>
    <row r="241" spans="26:26" s="14" customFormat="1" x14ac:dyDescent="0.2">
      <c r="Z241" s="162"/>
    </row>
    <row r="242" spans="26:26" s="14" customFormat="1" x14ac:dyDescent="0.2">
      <c r="Z242" s="162"/>
    </row>
    <row r="243" spans="26:26" s="14" customFormat="1" x14ac:dyDescent="0.2">
      <c r="Z243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66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2"/>
    <col min="27" max="16384" width="9.140625" style="41"/>
  </cols>
  <sheetData>
    <row r="1" spans="1:27" s="169" customFormat="1" ht="15.75" customHeight="1" x14ac:dyDescent="0.2">
      <c r="A1" s="1" t="s">
        <v>162</v>
      </c>
      <c r="B1" s="2"/>
      <c r="C1" s="168"/>
      <c r="D1" s="168"/>
      <c r="E1" s="168"/>
      <c r="F1" s="168"/>
      <c r="G1" s="168"/>
      <c r="H1" s="168"/>
      <c r="I1" s="168"/>
      <c r="J1" s="168"/>
      <c r="K1" s="168"/>
      <c r="Z1" s="162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  <c r="Z3" s="164" t="s">
        <v>117</v>
      </c>
    </row>
    <row r="4" spans="1:27" s="14" customFormat="1" ht="12.75" customHeight="1" x14ac:dyDescent="0.2">
      <c r="A4" s="22"/>
      <c r="B4" s="170" t="s">
        <v>131</v>
      </c>
      <c r="C4" s="31">
        <v>85762</v>
      </c>
      <c r="D4" s="31">
        <v>83547</v>
      </c>
      <c r="E4" s="31">
        <v>96942</v>
      </c>
      <c r="F4" s="25">
        <v>113990</v>
      </c>
      <c r="G4" s="26">
        <v>128876</v>
      </c>
      <c r="H4" s="27">
        <v>125576</v>
      </c>
      <c r="I4" s="31">
        <v>124155</v>
      </c>
      <c r="J4" s="31">
        <v>137393</v>
      </c>
      <c r="K4" s="31">
        <v>143665.829</v>
      </c>
      <c r="Z4" s="163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132</v>
      </c>
      <c r="C5" s="31">
        <v>115584</v>
      </c>
      <c r="D5" s="31">
        <v>154663</v>
      </c>
      <c r="E5" s="31">
        <v>154307</v>
      </c>
      <c r="F5" s="30">
        <v>171458</v>
      </c>
      <c r="G5" s="31">
        <v>141267</v>
      </c>
      <c r="H5" s="32">
        <v>150445</v>
      </c>
      <c r="I5" s="31">
        <v>174832</v>
      </c>
      <c r="J5" s="31">
        <v>171906</v>
      </c>
      <c r="K5" s="31">
        <v>178342.01800000001</v>
      </c>
      <c r="Z5" s="163">
        <f t="shared" si="0"/>
        <v>1</v>
      </c>
      <c r="AA5" s="23">
        <v>2</v>
      </c>
    </row>
    <row r="6" spans="1:27" s="14" customFormat="1" ht="12.75" customHeight="1" x14ac:dyDescent="0.2">
      <c r="A6" s="22"/>
      <c r="B6" s="171" t="s">
        <v>133</v>
      </c>
      <c r="C6" s="31">
        <v>82939</v>
      </c>
      <c r="D6" s="31">
        <v>113875</v>
      </c>
      <c r="E6" s="31">
        <v>97885</v>
      </c>
      <c r="F6" s="30">
        <v>118548</v>
      </c>
      <c r="G6" s="31">
        <v>119309</v>
      </c>
      <c r="H6" s="32">
        <v>116625</v>
      </c>
      <c r="I6" s="31">
        <v>96757</v>
      </c>
      <c r="J6" s="31">
        <v>103733</v>
      </c>
      <c r="K6" s="31">
        <v>106719.249</v>
      </c>
      <c r="Z6" s="163">
        <f t="shared" si="0"/>
        <v>1</v>
      </c>
      <c r="AA6" s="21" t="s">
        <v>7</v>
      </c>
    </row>
    <row r="7" spans="1:27" s="14" customFormat="1" ht="12.75" customHeight="1" x14ac:dyDescent="0.2">
      <c r="A7" s="22"/>
      <c r="B7" s="171" t="s">
        <v>134</v>
      </c>
      <c r="C7" s="31">
        <v>43003</v>
      </c>
      <c r="D7" s="31">
        <v>37770</v>
      </c>
      <c r="E7" s="31">
        <v>58005</v>
      </c>
      <c r="F7" s="30">
        <v>46199</v>
      </c>
      <c r="G7" s="31">
        <v>50744</v>
      </c>
      <c r="H7" s="32">
        <v>50744</v>
      </c>
      <c r="I7" s="31">
        <v>48340</v>
      </c>
      <c r="J7" s="31">
        <v>49738</v>
      </c>
      <c r="K7" s="31">
        <v>52374.113999999987</v>
      </c>
      <c r="Z7" s="163">
        <f t="shared" si="0"/>
        <v>1</v>
      </c>
      <c r="AA7" s="23">
        <v>1</v>
      </c>
    </row>
    <row r="8" spans="1:27" s="14" customFormat="1" ht="12.75" hidden="1" customHeight="1" x14ac:dyDescent="0.2">
      <c r="A8" s="22"/>
      <c r="B8" s="171" t="s">
        <v>141</v>
      </c>
      <c r="C8" s="31">
        <v>0</v>
      </c>
      <c r="D8" s="31">
        <v>0</v>
      </c>
      <c r="E8" s="31">
        <v>0</v>
      </c>
      <c r="F8" s="30">
        <v>0</v>
      </c>
      <c r="G8" s="31">
        <v>0</v>
      </c>
      <c r="H8" s="32">
        <v>0</v>
      </c>
      <c r="I8" s="31">
        <v>0</v>
      </c>
      <c r="J8" s="31">
        <v>0</v>
      </c>
      <c r="K8" s="31">
        <v>0</v>
      </c>
      <c r="Z8" s="163">
        <f t="shared" si="0"/>
        <v>0</v>
      </c>
      <c r="AA8" s="21" t="s">
        <v>8</v>
      </c>
    </row>
    <row r="9" spans="1:27" s="14" customFormat="1" ht="12.75" hidden="1" customHeight="1" x14ac:dyDescent="0.2">
      <c r="A9" s="22"/>
      <c r="B9" s="171" t="s">
        <v>142</v>
      </c>
      <c r="C9" s="31">
        <v>0</v>
      </c>
      <c r="D9" s="31">
        <v>0</v>
      </c>
      <c r="E9" s="31">
        <v>0</v>
      </c>
      <c r="F9" s="30">
        <v>0</v>
      </c>
      <c r="G9" s="31">
        <v>0</v>
      </c>
      <c r="H9" s="32">
        <v>0</v>
      </c>
      <c r="I9" s="31">
        <v>0</v>
      </c>
      <c r="J9" s="31">
        <v>0</v>
      </c>
      <c r="K9" s="31">
        <v>0</v>
      </c>
      <c r="Z9" s="163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143</v>
      </c>
      <c r="C10" s="31">
        <v>0</v>
      </c>
      <c r="D10" s="31">
        <v>0</v>
      </c>
      <c r="E10" s="31">
        <v>0</v>
      </c>
      <c r="F10" s="30">
        <v>0</v>
      </c>
      <c r="G10" s="31">
        <v>0</v>
      </c>
      <c r="H10" s="32">
        <v>0</v>
      </c>
      <c r="I10" s="31">
        <v>0</v>
      </c>
      <c r="J10" s="31">
        <v>0</v>
      </c>
      <c r="K10" s="31">
        <v>0</v>
      </c>
      <c r="Z10" s="163">
        <f t="shared" si="0"/>
        <v>0</v>
      </c>
    </row>
    <row r="11" spans="1:27" s="14" customFormat="1" ht="12.75" hidden="1" customHeight="1" x14ac:dyDescent="0.2">
      <c r="A11" s="22"/>
      <c r="B11" s="171" t="s">
        <v>144</v>
      </c>
      <c r="C11" s="31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1">
        <v>0</v>
      </c>
      <c r="Z11" s="163">
        <f t="shared" si="0"/>
        <v>0</v>
      </c>
    </row>
    <row r="12" spans="1:27" s="14" customFormat="1" ht="12.75" hidden="1" customHeight="1" x14ac:dyDescent="0.2">
      <c r="A12" s="22"/>
      <c r="B12" s="171" t="s">
        <v>145</v>
      </c>
      <c r="C12" s="31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1">
        <v>0</v>
      </c>
      <c r="Z12" s="163">
        <f t="shared" si="0"/>
        <v>0</v>
      </c>
    </row>
    <row r="13" spans="1:27" s="14" customFormat="1" ht="12.75" hidden="1" customHeight="1" x14ac:dyDescent="0.2">
      <c r="A13" s="22"/>
      <c r="B13" s="171" t="s">
        <v>135</v>
      </c>
      <c r="C13" s="31">
        <v>0</v>
      </c>
      <c r="D13" s="31">
        <v>0</v>
      </c>
      <c r="E13" s="31">
        <v>0</v>
      </c>
      <c r="F13" s="30">
        <v>0</v>
      </c>
      <c r="G13" s="31">
        <v>0</v>
      </c>
      <c r="H13" s="32">
        <v>0</v>
      </c>
      <c r="I13" s="31">
        <v>0</v>
      </c>
      <c r="J13" s="31">
        <v>0</v>
      </c>
      <c r="K13" s="31">
        <v>0</v>
      </c>
      <c r="Z13" s="163">
        <f t="shared" si="0"/>
        <v>0</v>
      </c>
    </row>
    <row r="14" spans="1:27" s="14" customFormat="1" ht="12.75" hidden="1" customHeight="1" x14ac:dyDescent="0.2">
      <c r="A14" s="22"/>
      <c r="B14" s="171" t="s">
        <v>136</v>
      </c>
      <c r="C14" s="31">
        <v>0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1">
        <v>0</v>
      </c>
      <c r="Z14" s="163">
        <f t="shared" si="0"/>
        <v>0</v>
      </c>
    </row>
    <row r="15" spans="1:27" s="14" customFormat="1" ht="12.75" hidden="1" customHeight="1" x14ac:dyDescent="0.2">
      <c r="A15" s="22"/>
      <c r="B15" s="171" t="s">
        <v>137</v>
      </c>
      <c r="C15" s="31">
        <v>0</v>
      </c>
      <c r="D15" s="31">
        <v>0</v>
      </c>
      <c r="E15" s="31">
        <v>0</v>
      </c>
      <c r="F15" s="30">
        <v>0</v>
      </c>
      <c r="G15" s="31">
        <v>0</v>
      </c>
      <c r="H15" s="32">
        <v>0</v>
      </c>
      <c r="I15" s="31">
        <v>0</v>
      </c>
      <c r="J15" s="31">
        <v>0</v>
      </c>
      <c r="K15" s="31">
        <v>0</v>
      </c>
      <c r="Z15" s="163">
        <f t="shared" si="0"/>
        <v>0</v>
      </c>
    </row>
    <row r="16" spans="1:27" s="14" customFormat="1" ht="12.75" hidden="1" customHeight="1" x14ac:dyDescent="0.25">
      <c r="A16" s="28"/>
      <c r="B16" s="171" t="s">
        <v>138</v>
      </c>
      <c r="C16" s="31">
        <v>0</v>
      </c>
      <c r="D16" s="31">
        <v>0</v>
      </c>
      <c r="E16" s="31">
        <v>0</v>
      </c>
      <c r="F16" s="30">
        <v>0</v>
      </c>
      <c r="G16" s="31">
        <v>0</v>
      </c>
      <c r="H16" s="32">
        <v>0</v>
      </c>
      <c r="I16" s="31">
        <v>0</v>
      </c>
      <c r="J16" s="31">
        <v>0</v>
      </c>
      <c r="K16" s="31">
        <v>0</v>
      </c>
      <c r="Z16" s="163">
        <f t="shared" si="0"/>
        <v>0</v>
      </c>
    </row>
    <row r="17" spans="1:26" s="14" customFormat="1" ht="12.75" hidden="1" customHeight="1" x14ac:dyDescent="0.25">
      <c r="A17" s="28"/>
      <c r="B17" s="171" t="s">
        <v>139</v>
      </c>
      <c r="C17" s="31">
        <v>0</v>
      </c>
      <c r="D17" s="31">
        <v>0</v>
      </c>
      <c r="E17" s="31">
        <v>0</v>
      </c>
      <c r="F17" s="30">
        <v>0</v>
      </c>
      <c r="G17" s="31">
        <v>0</v>
      </c>
      <c r="H17" s="32">
        <v>0</v>
      </c>
      <c r="I17" s="31">
        <v>0</v>
      </c>
      <c r="J17" s="31">
        <v>0</v>
      </c>
      <c r="K17" s="31">
        <v>0</v>
      </c>
      <c r="Z17" s="163">
        <f t="shared" si="0"/>
        <v>0</v>
      </c>
    </row>
    <row r="18" spans="1:26" s="14" customFormat="1" ht="12.75" hidden="1" customHeight="1" x14ac:dyDescent="0.2">
      <c r="A18" s="22"/>
      <c r="B18" s="171" t="s">
        <v>140</v>
      </c>
      <c r="C18" s="31">
        <v>0</v>
      </c>
      <c r="D18" s="31">
        <v>0</v>
      </c>
      <c r="E18" s="31">
        <v>0</v>
      </c>
      <c r="F18" s="30">
        <v>0</v>
      </c>
      <c r="G18" s="31">
        <v>0</v>
      </c>
      <c r="H18" s="32">
        <v>0</v>
      </c>
      <c r="I18" s="31">
        <v>0</v>
      </c>
      <c r="J18" s="31">
        <v>0</v>
      </c>
      <c r="K18" s="31">
        <v>0</v>
      </c>
      <c r="Z18" s="163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327288</v>
      </c>
      <c r="D19" s="38">
        <f t="shared" ref="D19:K19" si="1">SUM(D4:D18)</f>
        <v>389855</v>
      </c>
      <c r="E19" s="38">
        <f t="shared" si="1"/>
        <v>407139</v>
      </c>
      <c r="F19" s="39">
        <f t="shared" si="1"/>
        <v>450195</v>
      </c>
      <c r="G19" s="38">
        <f t="shared" si="1"/>
        <v>440196</v>
      </c>
      <c r="H19" s="40">
        <f t="shared" si="1"/>
        <v>443390</v>
      </c>
      <c r="I19" s="38">
        <f t="shared" si="1"/>
        <v>444084</v>
      </c>
      <c r="J19" s="38">
        <f t="shared" si="1"/>
        <v>462770</v>
      </c>
      <c r="K19" s="38">
        <f t="shared" si="1"/>
        <v>481101.21</v>
      </c>
      <c r="Z19" s="163">
        <f t="shared" si="0"/>
        <v>1</v>
      </c>
    </row>
    <row r="20" spans="1:26" s="14" customFormat="1" hidden="1" x14ac:dyDescent="0.25">
      <c r="A20" s="172"/>
      <c r="Z20" s="163">
        <f t="shared" si="0"/>
        <v>0</v>
      </c>
    </row>
    <row r="21" spans="1:26" s="14" customFormat="1" x14ac:dyDescent="0.2">
      <c r="Z21" s="163"/>
    </row>
    <row r="22" spans="1:26" s="14" customFormat="1" x14ac:dyDescent="0.2">
      <c r="Z22" s="163"/>
    </row>
    <row r="23" spans="1:26" s="14" customFormat="1" x14ac:dyDescent="0.2">
      <c r="Z23" s="163"/>
    </row>
    <row r="24" spans="1:26" s="14" customFormat="1" x14ac:dyDescent="0.2">
      <c r="Z24" s="163"/>
    </row>
    <row r="25" spans="1:26" s="14" customFormat="1" x14ac:dyDescent="0.2">
      <c r="Z25" s="163"/>
    </row>
    <row r="26" spans="1:26" s="14" customFormat="1" x14ac:dyDescent="0.2">
      <c r="Z26" s="163"/>
    </row>
    <row r="27" spans="1:26" s="14" customFormat="1" x14ac:dyDescent="0.2">
      <c r="Z27" s="163"/>
    </row>
    <row r="28" spans="1:26" s="14" customFormat="1" x14ac:dyDescent="0.2">
      <c r="Z28" s="163"/>
    </row>
    <row r="29" spans="1:26" s="14" customFormat="1" x14ac:dyDescent="0.2">
      <c r="Z29" s="163"/>
    </row>
    <row r="30" spans="1:26" s="14" customFormat="1" x14ac:dyDescent="0.2">
      <c r="Z30" s="163"/>
    </row>
    <row r="31" spans="1:26" s="14" customFormat="1" x14ac:dyDescent="0.2">
      <c r="Z31" s="163"/>
    </row>
    <row r="32" spans="1:26" s="14" customFormat="1" x14ac:dyDescent="0.2">
      <c r="Z32" s="163"/>
    </row>
    <row r="33" spans="26:26" s="14" customFormat="1" x14ac:dyDescent="0.2">
      <c r="Z33" s="163"/>
    </row>
    <row r="34" spans="26:26" s="14" customFormat="1" x14ac:dyDescent="0.2">
      <c r="Z34" s="163"/>
    </row>
    <row r="35" spans="26:26" s="14" customFormat="1" x14ac:dyDescent="0.2">
      <c r="Z35" s="163"/>
    </row>
    <row r="36" spans="26:26" s="14" customFormat="1" x14ac:dyDescent="0.2">
      <c r="Z36" s="163"/>
    </row>
    <row r="37" spans="26:26" s="14" customFormat="1" x14ac:dyDescent="0.2">
      <c r="Z37" s="163"/>
    </row>
    <row r="38" spans="26:26" s="14" customFormat="1" x14ac:dyDescent="0.2">
      <c r="Z38" s="163"/>
    </row>
    <row r="39" spans="26:26" s="14" customFormat="1" x14ac:dyDescent="0.2">
      <c r="Z39" s="163"/>
    </row>
    <row r="40" spans="26:26" s="14" customFormat="1" x14ac:dyDescent="0.2">
      <c r="Z40" s="163"/>
    </row>
    <row r="41" spans="26:26" s="14" customFormat="1" x14ac:dyDescent="0.2">
      <c r="Z41" s="163"/>
    </row>
    <row r="42" spans="26:26" s="14" customFormat="1" x14ac:dyDescent="0.2">
      <c r="Z42" s="163"/>
    </row>
    <row r="43" spans="26:26" s="14" customFormat="1" x14ac:dyDescent="0.2">
      <c r="Z43" s="163"/>
    </row>
    <row r="44" spans="26:26" s="14" customFormat="1" x14ac:dyDescent="0.2">
      <c r="Z44" s="163"/>
    </row>
    <row r="45" spans="26:26" s="14" customFormat="1" x14ac:dyDescent="0.2">
      <c r="Z45" s="163"/>
    </row>
    <row r="46" spans="26:26" s="14" customFormat="1" x14ac:dyDescent="0.2">
      <c r="Z46" s="163"/>
    </row>
    <row r="47" spans="26:26" s="14" customFormat="1" x14ac:dyDescent="0.2">
      <c r="Z47" s="163"/>
    </row>
    <row r="48" spans="26:26" s="14" customFormat="1" x14ac:dyDescent="0.2">
      <c r="Z48" s="163"/>
    </row>
    <row r="49" spans="26:26" s="14" customFormat="1" x14ac:dyDescent="0.2">
      <c r="Z49" s="163"/>
    </row>
    <row r="50" spans="26:26" s="14" customFormat="1" x14ac:dyDescent="0.2">
      <c r="Z50" s="163"/>
    </row>
    <row r="51" spans="26:26" s="14" customFormat="1" x14ac:dyDescent="0.2">
      <c r="Z51" s="163"/>
    </row>
    <row r="52" spans="26:26" s="14" customFormat="1" x14ac:dyDescent="0.2">
      <c r="Z52" s="163"/>
    </row>
    <row r="53" spans="26:26" s="14" customFormat="1" x14ac:dyDescent="0.2">
      <c r="Z53" s="163"/>
    </row>
    <row r="54" spans="26:26" s="14" customFormat="1" x14ac:dyDescent="0.2">
      <c r="Z54" s="163"/>
    </row>
    <row r="55" spans="26:26" s="14" customFormat="1" x14ac:dyDescent="0.2">
      <c r="Z55" s="163"/>
    </row>
    <row r="56" spans="26:26" s="14" customFormat="1" x14ac:dyDescent="0.2">
      <c r="Z56" s="163"/>
    </row>
    <row r="57" spans="26:26" s="14" customFormat="1" x14ac:dyDescent="0.2">
      <c r="Z57" s="163"/>
    </row>
    <row r="58" spans="26:26" s="14" customFormat="1" x14ac:dyDescent="0.2">
      <c r="Z58" s="163"/>
    </row>
    <row r="59" spans="26:26" s="14" customFormat="1" x14ac:dyDescent="0.2">
      <c r="Z59" s="163"/>
    </row>
    <row r="60" spans="26:26" s="14" customFormat="1" x14ac:dyDescent="0.2">
      <c r="Z60" s="163"/>
    </row>
    <row r="61" spans="26:26" s="14" customFormat="1" x14ac:dyDescent="0.2">
      <c r="Z61" s="163"/>
    </row>
    <row r="62" spans="26:26" s="14" customFormat="1" x14ac:dyDescent="0.2">
      <c r="Z62" s="163"/>
    </row>
    <row r="63" spans="26:26" s="14" customFormat="1" x14ac:dyDescent="0.2">
      <c r="Z63" s="163"/>
    </row>
    <row r="64" spans="26:26" s="14" customFormat="1" x14ac:dyDescent="0.2">
      <c r="Z64" s="163"/>
    </row>
    <row r="65" spans="26:26" s="14" customFormat="1" x14ac:dyDescent="0.2">
      <c r="Z65" s="163"/>
    </row>
    <row r="66" spans="26:26" s="14" customFormat="1" x14ac:dyDescent="0.2">
      <c r="Z66" s="163"/>
    </row>
    <row r="67" spans="26:26" s="14" customFormat="1" x14ac:dyDescent="0.2">
      <c r="Z67" s="163"/>
    </row>
    <row r="68" spans="26:26" s="14" customFormat="1" x14ac:dyDescent="0.2">
      <c r="Z68" s="163"/>
    </row>
    <row r="69" spans="26:26" s="14" customFormat="1" x14ac:dyDescent="0.2">
      <c r="Z69" s="163"/>
    </row>
    <row r="70" spans="26:26" s="14" customFormat="1" x14ac:dyDescent="0.2">
      <c r="Z70" s="163"/>
    </row>
    <row r="71" spans="26:26" s="14" customFormat="1" x14ac:dyDescent="0.2">
      <c r="Z71" s="163"/>
    </row>
    <row r="72" spans="26:26" s="14" customFormat="1" x14ac:dyDescent="0.2">
      <c r="Z72" s="163"/>
    </row>
    <row r="73" spans="26:26" s="14" customFormat="1" x14ac:dyDescent="0.2">
      <c r="Z73" s="163"/>
    </row>
    <row r="74" spans="26:26" s="14" customFormat="1" x14ac:dyDescent="0.2">
      <c r="Z74" s="163"/>
    </row>
    <row r="75" spans="26:26" s="14" customFormat="1" x14ac:dyDescent="0.2">
      <c r="Z75" s="163"/>
    </row>
    <row r="76" spans="26:26" s="14" customFormat="1" x14ac:dyDescent="0.2">
      <c r="Z76" s="163"/>
    </row>
    <row r="77" spans="26:26" s="14" customFormat="1" x14ac:dyDescent="0.2">
      <c r="Z77" s="163"/>
    </row>
    <row r="78" spans="26:26" s="14" customFormat="1" x14ac:dyDescent="0.2">
      <c r="Z78" s="163"/>
    </row>
    <row r="79" spans="26:26" s="14" customFormat="1" x14ac:dyDescent="0.2">
      <c r="Z79" s="163"/>
    </row>
    <row r="80" spans="26:26" s="14" customFormat="1" x14ac:dyDescent="0.2">
      <c r="Z80" s="163"/>
    </row>
    <row r="81" spans="26:26" s="14" customFormat="1" x14ac:dyDescent="0.2">
      <c r="Z81" s="163"/>
    </row>
    <row r="82" spans="26:26" s="14" customFormat="1" x14ac:dyDescent="0.2">
      <c r="Z82" s="163"/>
    </row>
    <row r="83" spans="26:26" s="14" customFormat="1" x14ac:dyDescent="0.2">
      <c r="Z83" s="163"/>
    </row>
    <row r="84" spans="26:26" s="14" customFormat="1" x14ac:dyDescent="0.2">
      <c r="Z84" s="163"/>
    </row>
    <row r="85" spans="26:26" s="14" customFormat="1" x14ac:dyDescent="0.2">
      <c r="Z85" s="163"/>
    </row>
    <row r="86" spans="26:26" s="14" customFormat="1" x14ac:dyDescent="0.2">
      <c r="Z86" s="163"/>
    </row>
    <row r="87" spans="26:26" s="14" customFormat="1" x14ac:dyDescent="0.2">
      <c r="Z87" s="163"/>
    </row>
    <row r="88" spans="26:26" s="14" customFormat="1" x14ac:dyDescent="0.2">
      <c r="Z88" s="163"/>
    </row>
    <row r="89" spans="26:26" s="14" customFormat="1" x14ac:dyDescent="0.2">
      <c r="Z89" s="163"/>
    </row>
    <row r="90" spans="26:26" s="14" customFormat="1" x14ac:dyDescent="0.2">
      <c r="Z90" s="163"/>
    </row>
    <row r="91" spans="26:26" s="14" customFormat="1" x14ac:dyDescent="0.2">
      <c r="Z91" s="163"/>
    </row>
    <row r="92" spans="26:26" s="14" customFormat="1" x14ac:dyDescent="0.2">
      <c r="Z92" s="163"/>
    </row>
    <row r="93" spans="26:26" s="14" customFormat="1" x14ac:dyDescent="0.2">
      <c r="Z93" s="163"/>
    </row>
    <row r="94" spans="26:26" s="14" customFormat="1" x14ac:dyDescent="0.2">
      <c r="Z94" s="163"/>
    </row>
    <row r="95" spans="26:26" s="14" customFormat="1" x14ac:dyDescent="0.2">
      <c r="Z95" s="163"/>
    </row>
    <row r="96" spans="26:26" s="14" customFormat="1" x14ac:dyDescent="0.2">
      <c r="Z96" s="163"/>
    </row>
    <row r="97" spans="26:26" s="14" customFormat="1" x14ac:dyDescent="0.2">
      <c r="Z97" s="163"/>
    </row>
    <row r="98" spans="26:26" s="14" customFormat="1" x14ac:dyDescent="0.2">
      <c r="Z98" s="163"/>
    </row>
    <row r="99" spans="26:26" s="14" customFormat="1" x14ac:dyDescent="0.2">
      <c r="Z99" s="163"/>
    </row>
    <row r="100" spans="26:26" s="14" customFormat="1" x14ac:dyDescent="0.2">
      <c r="Z100" s="163"/>
    </row>
    <row r="101" spans="26:26" s="14" customFormat="1" x14ac:dyDescent="0.2">
      <c r="Z101" s="163"/>
    </row>
    <row r="102" spans="26:26" s="14" customFormat="1" x14ac:dyDescent="0.2">
      <c r="Z102" s="163"/>
    </row>
    <row r="103" spans="26:26" s="14" customFormat="1" x14ac:dyDescent="0.2">
      <c r="Z103" s="163"/>
    </row>
    <row r="104" spans="26:26" s="14" customFormat="1" x14ac:dyDescent="0.2">
      <c r="Z104" s="163"/>
    </row>
    <row r="105" spans="26:26" s="14" customFormat="1" x14ac:dyDescent="0.2">
      <c r="Z105" s="163"/>
    </row>
    <row r="106" spans="26:26" s="14" customFormat="1" x14ac:dyDescent="0.2">
      <c r="Z106" s="163"/>
    </row>
    <row r="107" spans="26:26" s="14" customFormat="1" x14ac:dyDescent="0.2">
      <c r="Z107" s="163"/>
    </row>
    <row r="108" spans="26:26" s="14" customFormat="1" x14ac:dyDescent="0.2">
      <c r="Z108" s="163"/>
    </row>
    <row r="109" spans="26:26" s="14" customFormat="1" x14ac:dyDescent="0.2">
      <c r="Z109" s="163"/>
    </row>
    <row r="110" spans="26:26" s="14" customFormat="1" x14ac:dyDescent="0.2">
      <c r="Z110" s="163"/>
    </row>
    <row r="111" spans="26:26" s="14" customFormat="1" x14ac:dyDescent="0.2">
      <c r="Z111" s="163"/>
    </row>
    <row r="112" spans="26:26" s="14" customFormat="1" x14ac:dyDescent="0.2">
      <c r="Z112" s="163"/>
    </row>
    <row r="113" spans="26:26" s="14" customFormat="1" x14ac:dyDescent="0.2">
      <c r="Z113" s="163"/>
    </row>
    <row r="114" spans="26:26" s="14" customFormat="1" x14ac:dyDescent="0.2">
      <c r="Z114" s="163"/>
    </row>
    <row r="115" spans="26:26" s="14" customFormat="1" x14ac:dyDescent="0.2">
      <c r="Z115" s="163"/>
    </row>
    <row r="116" spans="26:26" s="14" customFormat="1" x14ac:dyDescent="0.2">
      <c r="Z116" s="163"/>
    </row>
    <row r="117" spans="26:26" s="14" customFormat="1" x14ac:dyDescent="0.2">
      <c r="Z117" s="163"/>
    </row>
    <row r="118" spans="26:26" s="14" customFormat="1" x14ac:dyDescent="0.2">
      <c r="Z118" s="163"/>
    </row>
    <row r="119" spans="26:26" s="14" customFormat="1" x14ac:dyDescent="0.2">
      <c r="Z119" s="163"/>
    </row>
    <row r="120" spans="26:26" s="14" customFormat="1" x14ac:dyDescent="0.2">
      <c r="Z120" s="163"/>
    </row>
    <row r="121" spans="26:26" s="14" customFormat="1" x14ac:dyDescent="0.2">
      <c r="Z121" s="163"/>
    </row>
    <row r="122" spans="26:26" s="14" customFormat="1" x14ac:dyDescent="0.2">
      <c r="Z122" s="163"/>
    </row>
    <row r="123" spans="26:26" s="14" customFormat="1" x14ac:dyDescent="0.2">
      <c r="Z123" s="163"/>
    </row>
    <row r="124" spans="26:26" s="14" customFormat="1" x14ac:dyDescent="0.2">
      <c r="Z124" s="163"/>
    </row>
    <row r="125" spans="26:26" s="14" customFormat="1" x14ac:dyDescent="0.2">
      <c r="Z125" s="163"/>
    </row>
    <row r="126" spans="26:26" s="14" customFormat="1" x14ac:dyDescent="0.2">
      <c r="Z126" s="163"/>
    </row>
    <row r="127" spans="26:26" s="14" customFormat="1" x14ac:dyDescent="0.2">
      <c r="Z127" s="163"/>
    </row>
    <row r="128" spans="26:26" s="14" customFormat="1" x14ac:dyDescent="0.2">
      <c r="Z128" s="163"/>
    </row>
    <row r="129" spans="26:26" s="14" customFormat="1" x14ac:dyDescent="0.2">
      <c r="Z129" s="163"/>
    </row>
    <row r="130" spans="26:26" s="14" customFormat="1" x14ac:dyDescent="0.2">
      <c r="Z130" s="163"/>
    </row>
    <row r="131" spans="26:26" s="14" customFormat="1" x14ac:dyDescent="0.2">
      <c r="Z131" s="163"/>
    </row>
    <row r="132" spans="26:26" s="14" customFormat="1" x14ac:dyDescent="0.2">
      <c r="Z132" s="163"/>
    </row>
    <row r="133" spans="26:26" s="14" customFormat="1" x14ac:dyDescent="0.2">
      <c r="Z133" s="163"/>
    </row>
    <row r="134" spans="26:26" s="14" customFormat="1" x14ac:dyDescent="0.2">
      <c r="Z134" s="163"/>
    </row>
    <row r="135" spans="26:26" s="14" customFormat="1" x14ac:dyDescent="0.2">
      <c r="Z135" s="163"/>
    </row>
    <row r="136" spans="26:26" s="14" customFormat="1" x14ac:dyDescent="0.2">
      <c r="Z136" s="163"/>
    </row>
    <row r="137" spans="26:26" s="14" customFormat="1" x14ac:dyDescent="0.2">
      <c r="Z137" s="163"/>
    </row>
    <row r="138" spans="26:26" s="14" customFormat="1" x14ac:dyDescent="0.2">
      <c r="Z138" s="163"/>
    </row>
    <row r="139" spans="26:26" s="14" customFormat="1" x14ac:dyDescent="0.2">
      <c r="Z139" s="163"/>
    </row>
    <row r="140" spans="26:26" s="14" customFormat="1" x14ac:dyDescent="0.2">
      <c r="Z140" s="163"/>
    </row>
    <row r="141" spans="26:26" s="14" customFormat="1" x14ac:dyDescent="0.2">
      <c r="Z141" s="163"/>
    </row>
    <row r="142" spans="26:26" s="14" customFormat="1" x14ac:dyDescent="0.2">
      <c r="Z142" s="163"/>
    </row>
    <row r="143" spans="26:26" s="14" customFormat="1" x14ac:dyDescent="0.2">
      <c r="Z143" s="163"/>
    </row>
    <row r="144" spans="26:26" s="14" customFormat="1" x14ac:dyDescent="0.2">
      <c r="Z144" s="163"/>
    </row>
    <row r="145" spans="26:26" s="14" customFormat="1" x14ac:dyDescent="0.2">
      <c r="Z145" s="163"/>
    </row>
    <row r="146" spans="26:26" s="14" customFormat="1" x14ac:dyDescent="0.2">
      <c r="Z146" s="163"/>
    </row>
    <row r="147" spans="26:26" s="14" customFormat="1" x14ac:dyDescent="0.2">
      <c r="Z147" s="163"/>
    </row>
    <row r="148" spans="26:26" s="14" customFormat="1" x14ac:dyDescent="0.2">
      <c r="Z148" s="163"/>
    </row>
    <row r="149" spans="26:26" s="14" customFormat="1" x14ac:dyDescent="0.2">
      <c r="Z149" s="163"/>
    </row>
    <row r="150" spans="26:26" s="14" customFormat="1" x14ac:dyDescent="0.2">
      <c r="Z150" s="163"/>
    </row>
    <row r="151" spans="26:26" s="14" customFormat="1" x14ac:dyDescent="0.2">
      <c r="Z151" s="163"/>
    </row>
    <row r="152" spans="26:26" s="14" customFormat="1" x14ac:dyDescent="0.2">
      <c r="Z152" s="163"/>
    </row>
    <row r="153" spans="26:26" s="14" customFormat="1" x14ac:dyDescent="0.2">
      <c r="Z153" s="163"/>
    </row>
    <row r="154" spans="26:26" s="14" customFormat="1" x14ac:dyDescent="0.2">
      <c r="Z154" s="163"/>
    </row>
    <row r="155" spans="26:26" s="14" customFormat="1" x14ac:dyDescent="0.2">
      <c r="Z155" s="163"/>
    </row>
    <row r="156" spans="26:26" s="14" customFormat="1" x14ac:dyDescent="0.2">
      <c r="Z156" s="163"/>
    </row>
    <row r="157" spans="26:26" s="14" customFormat="1" x14ac:dyDescent="0.2">
      <c r="Z157" s="163"/>
    </row>
    <row r="158" spans="26:26" s="14" customFormat="1" x14ac:dyDescent="0.2">
      <c r="Z158" s="163"/>
    </row>
    <row r="159" spans="26:26" s="14" customFormat="1" x14ac:dyDescent="0.2">
      <c r="Z159" s="163"/>
    </row>
    <row r="160" spans="26:26" s="14" customFormat="1" x14ac:dyDescent="0.2">
      <c r="Z160" s="163"/>
    </row>
    <row r="161" spans="26:26" s="14" customFormat="1" x14ac:dyDescent="0.2">
      <c r="Z161" s="163"/>
    </row>
    <row r="162" spans="26:26" s="14" customFormat="1" x14ac:dyDescent="0.2">
      <c r="Z162" s="163"/>
    </row>
    <row r="163" spans="26:26" s="14" customFormat="1" x14ac:dyDescent="0.2">
      <c r="Z163" s="163"/>
    </row>
    <row r="164" spans="26:26" s="14" customFormat="1" x14ac:dyDescent="0.2">
      <c r="Z164" s="163"/>
    </row>
    <row r="165" spans="26:26" s="14" customFormat="1" x14ac:dyDescent="0.2">
      <c r="Z165" s="163"/>
    </row>
    <row r="166" spans="26:26" s="14" customFormat="1" x14ac:dyDescent="0.2">
      <c r="Z166" s="163"/>
    </row>
    <row r="167" spans="26:26" s="14" customFormat="1" x14ac:dyDescent="0.2">
      <c r="Z167" s="163"/>
    </row>
    <row r="168" spans="26:26" s="14" customFormat="1" x14ac:dyDescent="0.2">
      <c r="Z168" s="163"/>
    </row>
    <row r="169" spans="26:26" s="14" customFormat="1" x14ac:dyDescent="0.2">
      <c r="Z169" s="163"/>
    </row>
    <row r="170" spans="26:26" s="14" customFormat="1" x14ac:dyDescent="0.2">
      <c r="Z170" s="163"/>
    </row>
    <row r="171" spans="26:26" s="14" customFormat="1" x14ac:dyDescent="0.2">
      <c r="Z171" s="163"/>
    </row>
    <row r="172" spans="26:26" s="14" customFormat="1" x14ac:dyDescent="0.2">
      <c r="Z172" s="163"/>
    </row>
    <row r="173" spans="26:26" s="14" customFormat="1" x14ac:dyDescent="0.2">
      <c r="Z173" s="163"/>
    </row>
    <row r="174" spans="26:26" s="14" customFormat="1" x14ac:dyDescent="0.2">
      <c r="Z174" s="163"/>
    </row>
    <row r="175" spans="26:26" s="14" customFormat="1" x14ac:dyDescent="0.2">
      <c r="Z175" s="163"/>
    </row>
    <row r="176" spans="26:26" s="14" customFormat="1" x14ac:dyDescent="0.2">
      <c r="Z176" s="163"/>
    </row>
    <row r="177" spans="26:26" s="14" customFormat="1" x14ac:dyDescent="0.2">
      <c r="Z177" s="163"/>
    </row>
    <row r="178" spans="26:26" s="14" customFormat="1" x14ac:dyDescent="0.2">
      <c r="Z178" s="163"/>
    </row>
    <row r="179" spans="26:26" s="14" customFormat="1" x14ac:dyDescent="0.2">
      <c r="Z179" s="163"/>
    </row>
    <row r="180" spans="26:26" s="14" customFormat="1" x14ac:dyDescent="0.2">
      <c r="Z180" s="163"/>
    </row>
    <row r="181" spans="26:26" s="14" customFormat="1" x14ac:dyDescent="0.2">
      <c r="Z181" s="163"/>
    </row>
    <row r="182" spans="26:26" s="14" customFormat="1" x14ac:dyDescent="0.2">
      <c r="Z182" s="163"/>
    </row>
    <row r="183" spans="26:26" s="14" customFormat="1" x14ac:dyDescent="0.2">
      <c r="Z183" s="163"/>
    </row>
    <row r="184" spans="26:26" s="14" customFormat="1" x14ac:dyDescent="0.2">
      <c r="Z184" s="163"/>
    </row>
    <row r="185" spans="26:26" s="14" customFormat="1" x14ac:dyDescent="0.2">
      <c r="Z185" s="163"/>
    </row>
    <row r="186" spans="26:26" s="14" customFormat="1" x14ac:dyDescent="0.2">
      <c r="Z186" s="163"/>
    </row>
    <row r="187" spans="26:26" s="14" customFormat="1" x14ac:dyDescent="0.2">
      <c r="Z187" s="163"/>
    </row>
    <row r="188" spans="26:26" s="14" customFormat="1" x14ac:dyDescent="0.2">
      <c r="Z188" s="163"/>
    </row>
    <row r="189" spans="26:26" s="14" customFormat="1" x14ac:dyDescent="0.2">
      <c r="Z189" s="163"/>
    </row>
    <row r="190" spans="26:26" s="14" customFormat="1" x14ac:dyDescent="0.2">
      <c r="Z190" s="163"/>
    </row>
    <row r="191" spans="26:26" s="14" customFormat="1" x14ac:dyDescent="0.2">
      <c r="Z191" s="163"/>
    </row>
    <row r="192" spans="26:26" s="14" customFormat="1" x14ac:dyDescent="0.2">
      <c r="Z192" s="163"/>
    </row>
    <row r="193" spans="26:26" s="14" customFormat="1" x14ac:dyDescent="0.2">
      <c r="Z193" s="163"/>
    </row>
    <row r="194" spans="26:26" s="14" customFormat="1" x14ac:dyDescent="0.2">
      <c r="Z194" s="163"/>
    </row>
    <row r="195" spans="26:26" s="14" customFormat="1" x14ac:dyDescent="0.2">
      <c r="Z195" s="163"/>
    </row>
    <row r="196" spans="26:26" s="14" customFormat="1" x14ac:dyDescent="0.2">
      <c r="Z196" s="163"/>
    </row>
    <row r="197" spans="26:26" s="14" customFormat="1" x14ac:dyDescent="0.2">
      <c r="Z197" s="163"/>
    </row>
    <row r="198" spans="26:26" s="14" customFormat="1" x14ac:dyDescent="0.2">
      <c r="Z198" s="163"/>
    </row>
    <row r="199" spans="26:26" s="14" customFormat="1" x14ac:dyDescent="0.2">
      <c r="Z199" s="163"/>
    </row>
    <row r="200" spans="26:26" s="14" customFormat="1" x14ac:dyDescent="0.2">
      <c r="Z200" s="163"/>
    </row>
    <row r="201" spans="26:26" s="14" customFormat="1" x14ac:dyDescent="0.2">
      <c r="Z201" s="163"/>
    </row>
    <row r="202" spans="26:26" s="14" customFormat="1" x14ac:dyDescent="0.2">
      <c r="Z202" s="163"/>
    </row>
    <row r="203" spans="26:26" s="14" customFormat="1" x14ac:dyDescent="0.2">
      <c r="Z203" s="163"/>
    </row>
    <row r="204" spans="26:26" s="14" customFormat="1" x14ac:dyDescent="0.2">
      <c r="Z204" s="163"/>
    </row>
    <row r="205" spans="26:26" s="14" customFormat="1" x14ac:dyDescent="0.2">
      <c r="Z205" s="163"/>
    </row>
    <row r="206" spans="26:26" s="14" customFormat="1" x14ac:dyDescent="0.2">
      <c r="Z206" s="163"/>
    </row>
    <row r="207" spans="26:26" s="14" customFormat="1" x14ac:dyDescent="0.2">
      <c r="Z207" s="163"/>
    </row>
    <row r="208" spans="26:26" s="14" customFormat="1" x14ac:dyDescent="0.2">
      <c r="Z208" s="163"/>
    </row>
    <row r="209" spans="26:26" s="14" customFormat="1" x14ac:dyDescent="0.2">
      <c r="Z209" s="163"/>
    </row>
    <row r="210" spans="26:26" s="14" customFormat="1" x14ac:dyDescent="0.2">
      <c r="Z210" s="163"/>
    </row>
    <row r="211" spans="26:26" s="14" customFormat="1" x14ac:dyDescent="0.2">
      <c r="Z211" s="163"/>
    </row>
    <row r="212" spans="26:26" s="14" customFormat="1" x14ac:dyDescent="0.2">
      <c r="Z212" s="163"/>
    </row>
    <row r="213" spans="26:26" s="14" customFormat="1" x14ac:dyDescent="0.2">
      <c r="Z213" s="163"/>
    </row>
    <row r="214" spans="26:26" s="14" customFormat="1" x14ac:dyDescent="0.2">
      <c r="Z214" s="163"/>
    </row>
    <row r="215" spans="26:26" s="14" customFormat="1" x14ac:dyDescent="0.2">
      <c r="Z215" s="163"/>
    </row>
    <row r="216" spans="26:26" s="14" customFormat="1" x14ac:dyDescent="0.2">
      <c r="Z216" s="163"/>
    </row>
    <row r="217" spans="26:26" s="14" customFormat="1" x14ac:dyDescent="0.2">
      <c r="Z217" s="163"/>
    </row>
    <row r="218" spans="26:26" s="14" customFormat="1" x14ac:dyDescent="0.2">
      <c r="Z218" s="163"/>
    </row>
    <row r="219" spans="26:26" s="14" customFormat="1" x14ac:dyDescent="0.2">
      <c r="Z219" s="163"/>
    </row>
    <row r="220" spans="26:26" s="14" customFormat="1" x14ac:dyDescent="0.2">
      <c r="Z220" s="163"/>
    </row>
    <row r="221" spans="26:26" s="14" customFormat="1" x14ac:dyDescent="0.2">
      <c r="Z221" s="163"/>
    </row>
    <row r="222" spans="26:26" s="14" customFormat="1" x14ac:dyDescent="0.2">
      <c r="Z222" s="163"/>
    </row>
    <row r="223" spans="26:26" s="14" customFormat="1" x14ac:dyDescent="0.2">
      <c r="Z223" s="163"/>
    </row>
    <row r="224" spans="26:26" s="14" customFormat="1" x14ac:dyDescent="0.2">
      <c r="Z224" s="163"/>
    </row>
    <row r="225" spans="26:26" s="14" customFormat="1" x14ac:dyDescent="0.2">
      <c r="Z225" s="163"/>
    </row>
    <row r="226" spans="26:26" s="14" customFormat="1" x14ac:dyDescent="0.2">
      <c r="Z226" s="163"/>
    </row>
    <row r="227" spans="26:26" s="14" customFormat="1" x14ac:dyDescent="0.2">
      <c r="Z227" s="163"/>
    </row>
    <row r="228" spans="26:26" s="14" customFormat="1" x14ac:dyDescent="0.2">
      <c r="Z228" s="163"/>
    </row>
    <row r="229" spans="26:26" s="14" customFormat="1" x14ac:dyDescent="0.2">
      <c r="Z229" s="163"/>
    </row>
    <row r="230" spans="26:26" s="14" customFormat="1" x14ac:dyDescent="0.2">
      <c r="Z230" s="163"/>
    </row>
    <row r="231" spans="26:26" s="14" customFormat="1" x14ac:dyDescent="0.2">
      <c r="Z231" s="162"/>
    </row>
    <row r="232" spans="26:26" s="14" customFormat="1" x14ac:dyDescent="0.2">
      <c r="Z232" s="162"/>
    </row>
    <row r="233" spans="26:26" s="14" customFormat="1" x14ac:dyDescent="0.2">
      <c r="Z233" s="162"/>
    </row>
    <row r="234" spans="26:26" s="14" customFormat="1" x14ac:dyDescent="0.2">
      <c r="Z234" s="162"/>
    </row>
    <row r="235" spans="26:26" s="14" customFormat="1" x14ac:dyDescent="0.2">
      <c r="Z235" s="162"/>
    </row>
    <row r="236" spans="26:26" s="14" customFormat="1" x14ac:dyDescent="0.2">
      <c r="Z236" s="162"/>
    </row>
    <row r="237" spans="26:26" s="14" customFormat="1" x14ac:dyDescent="0.2">
      <c r="Z237" s="162"/>
    </row>
    <row r="238" spans="26:26" s="14" customFormat="1" x14ac:dyDescent="0.2">
      <c r="Z238" s="162"/>
    </row>
    <row r="239" spans="26:26" s="14" customFormat="1" x14ac:dyDescent="0.2">
      <c r="Z239" s="162"/>
    </row>
    <row r="240" spans="26:26" s="14" customFormat="1" x14ac:dyDescent="0.2">
      <c r="Z240" s="162"/>
    </row>
    <row r="241" spans="26:26" s="14" customFormat="1" x14ac:dyDescent="0.2">
      <c r="Z241" s="162"/>
    </row>
    <row r="242" spans="26:26" s="14" customFormat="1" x14ac:dyDescent="0.2">
      <c r="Z242" s="162"/>
    </row>
    <row r="243" spans="26:26" s="14" customFormat="1" x14ac:dyDescent="0.2">
      <c r="Z243" s="162"/>
    </row>
    <row r="244" spans="26:26" s="14" customFormat="1" x14ac:dyDescent="0.2">
      <c r="Z244" s="162"/>
    </row>
    <row r="245" spans="26:26" s="14" customFormat="1" x14ac:dyDescent="0.2">
      <c r="Z245" s="162"/>
    </row>
    <row r="246" spans="26:26" s="14" customFormat="1" x14ac:dyDescent="0.2">
      <c r="Z246" s="162"/>
    </row>
    <row r="247" spans="26:26" s="14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66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163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</row>
    <row r="4" spans="1:27" s="55" customFormat="1" ht="12.75" customHeight="1" x14ac:dyDescent="0.2">
      <c r="A4" s="78"/>
      <c r="B4" s="127" t="s">
        <v>41</v>
      </c>
      <c r="C4" s="18">
        <f>SUM(C5:C7)</f>
        <v>196557</v>
      </c>
      <c r="D4" s="18">
        <f t="shared" ref="D4:K4" si="0">SUM(D5:D7)</f>
        <v>219813</v>
      </c>
      <c r="E4" s="18">
        <f t="shared" si="0"/>
        <v>247682</v>
      </c>
      <c r="F4" s="19">
        <f t="shared" si="0"/>
        <v>277320</v>
      </c>
      <c r="G4" s="18">
        <f t="shared" si="0"/>
        <v>271963</v>
      </c>
      <c r="H4" s="20">
        <f t="shared" si="0"/>
        <v>272333</v>
      </c>
      <c r="I4" s="18">
        <f t="shared" si="0"/>
        <v>285357</v>
      </c>
      <c r="J4" s="18">
        <f t="shared" si="0"/>
        <v>300885</v>
      </c>
      <c r="K4" s="18">
        <f t="shared" si="0"/>
        <v>313444.90499999997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127843</v>
      </c>
      <c r="D5" s="26">
        <v>146874</v>
      </c>
      <c r="E5" s="26">
        <v>163024</v>
      </c>
      <c r="F5" s="25">
        <v>181587</v>
      </c>
      <c r="G5" s="26">
        <v>181017</v>
      </c>
      <c r="H5" s="27">
        <v>186609</v>
      </c>
      <c r="I5" s="26">
        <v>194294</v>
      </c>
      <c r="J5" s="26">
        <v>203079</v>
      </c>
      <c r="K5" s="27">
        <v>212641.18700000001</v>
      </c>
      <c r="AA5" s="23">
        <v>2</v>
      </c>
    </row>
    <row r="6" spans="1:27" s="14" customFormat="1" ht="12.75" customHeight="1" x14ac:dyDescent="0.25">
      <c r="A6" s="28"/>
      <c r="B6" s="130" t="s">
        <v>45</v>
      </c>
      <c r="C6" s="30">
        <v>68714</v>
      </c>
      <c r="D6" s="31">
        <v>72939</v>
      </c>
      <c r="E6" s="31">
        <v>84658</v>
      </c>
      <c r="F6" s="30">
        <v>95733</v>
      </c>
      <c r="G6" s="31">
        <v>90946</v>
      </c>
      <c r="H6" s="32">
        <v>85724</v>
      </c>
      <c r="I6" s="31">
        <v>91063</v>
      </c>
      <c r="J6" s="31">
        <v>97806</v>
      </c>
      <c r="K6" s="32">
        <v>100803.71799999998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0</v>
      </c>
      <c r="E7" s="34">
        <v>0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100012</v>
      </c>
      <c r="D8" s="18">
        <f t="shared" ref="D8:K8" si="1">SUM(D9:D15)</f>
        <v>117183</v>
      </c>
      <c r="E8" s="18">
        <f t="shared" si="1"/>
        <v>123625</v>
      </c>
      <c r="F8" s="19">
        <f t="shared" si="1"/>
        <v>118587</v>
      </c>
      <c r="G8" s="18">
        <f t="shared" si="1"/>
        <v>140829</v>
      </c>
      <c r="H8" s="20">
        <f t="shared" si="1"/>
        <v>138196</v>
      </c>
      <c r="I8" s="18">
        <f t="shared" si="1"/>
        <v>103085</v>
      </c>
      <c r="J8" s="18">
        <f t="shared" si="1"/>
        <v>106721</v>
      </c>
      <c r="K8" s="18">
        <f t="shared" si="1"/>
        <v>112313.613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0</v>
      </c>
      <c r="D9" s="26">
        <v>0</v>
      </c>
      <c r="E9" s="26">
        <v>0</v>
      </c>
      <c r="F9" s="25">
        <v>0</v>
      </c>
      <c r="G9" s="26">
        <v>5739</v>
      </c>
      <c r="H9" s="27">
        <v>3239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70443</v>
      </c>
      <c r="D10" s="31">
        <v>74138</v>
      </c>
      <c r="E10" s="31">
        <v>95615</v>
      </c>
      <c r="F10" s="30">
        <v>91342</v>
      </c>
      <c r="G10" s="31">
        <v>93282</v>
      </c>
      <c r="H10" s="32">
        <v>93257</v>
      </c>
      <c r="I10" s="31">
        <v>88289</v>
      </c>
      <c r="J10" s="31">
        <v>88292</v>
      </c>
      <c r="K10" s="32">
        <v>92971.475999999995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6000</v>
      </c>
      <c r="E11" s="31">
        <v>0</v>
      </c>
      <c r="F11" s="30">
        <v>0</v>
      </c>
      <c r="G11" s="31">
        <v>2000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29490</v>
      </c>
      <c r="D13" s="31">
        <v>35000</v>
      </c>
      <c r="E13" s="31">
        <v>27245</v>
      </c>
      <c r="F13" s="30">
        <v>27245</v>
      </c>
      <c r="G13" s="31">
        <v>22545</v>
      </c>
      <c r="H13" s="32">
        <v>39545</v>
      </c>
      <c r="I13" s="31">
        <v>14796</v>
      </c>
      <c r="J13" s="31">
        <v>18429</v>
      </c>
      <c r="K13" s="32">
        <v>19342.136999999999</v>
      </c>
    </row>
    <row r="14" spans="1:27" s="14" customFormat="1" ht="12.75" customHeight="1" x14ac:dyDescent="0.2">
      <c r="A14" s="22"/>
      <c r="B14" s="130" t="s">
        <v>100</v>
      </c>
      <c r="C14" s="30">
        <v>0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79</v>
      </c>
      <c r="D15" s="34">
        <v>2045</v>
      </c>
      <c r="E15" s="34">
        <v>765</v>
      </c>
      <c r="F15" s="33">
        <v>0</v>
      </c>
      <c r="G15" s="34">
        <v>17263</v>
      </c>
      <c r="H15" s="35">
        <v>2155</v>
      </c>
      <c r="I15" s="34">
        <v>0</v>
      </c>
      <c r="J15" s="34">
        <v>0</v>
      </c>
      <c r="K15" s="35">
        <v>0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30372</v>
      </c>
      <c r="D16" s="18">
        <f t="shared" ref="D16:K16" si="2">SUM(D17:D23)</f>
        <v>52611</v>
      </c>
      <c r="E16" s="18">
        <f t="shared" si="2"/>
        <v>35304</v>
      </c>
      <c r="F16" s="19">
        <f t="shared" si="2"/>
        <v>54288</v>
      </c>
      <c r="G16" s="18">
        <f t="shared" si="2"/>
        <v>26604</v>
      </c>
      <c r="H16" s="20">
        <f t="shared" si="2"/>
        <v>32861</v>
      </c>
      <c r="I16" s="18">
        <f t="shared" si="2"/>
        <v>55642</v>
      </c>
      <c r="J16" s="18">
        <f t="shared" si="2"/>
        <v>55164</v>
      </c>
      <c r="K16" s="18">
        <f t="shared" si="2"/>
        <v>55342.691999999995</v>
      </c>
    </row>
    <row r="17" spans="1:11" s="14" customFormat="1" ht="12.75" customHeight="1" x14ac:dyDescent="0.2">
      <c r="A17" s="22"/>
      <c r="B17" s="130" t="s">
        <v>105</v>
      </c>
      <c r="C17" s="25">
        <v>29287</v>
      </c>
      <c r="D17" s="26">
        <v>42851</v>
      </c>
      <c r="E17" s="26">
        <v>32430</v>
      </c>
      <c r="F17" s="25">
        <v>52770</v>
      </c>
      <c r="G17" s="26">
        <v>24385</v>
      </c>
      <c r="H17" s="27">
        <v>30185</v>
      </c>
      <c r="I17" s="26">
        <v>51900</v>
      </c>
      <c r="J17" s="26">
        <v>51400</v>
      </c>
      <c r="K17" s="27">
        <v>51400.2</v>
      </c>
    </row>
    <row r="18" spans="1:11" s="14" customFormat="1" ht="12.75" customHeight="1" x14ac:dyDescent="0.2">
      <c r="A18" s="22"/>
      <c r="B18" s="130" t="s">
        <v>108</v>
      </c>
      <c r="C18" s="30">
        <v>1085</v>
      </c>
      <c r="D18" s="31">
        <v>9731</v>
      </c>
      <c r="E18" s="31">
        <v>2874</v>
      </c>
      <c r="F18" s="30">
        <v>1518</v>
      </c>
      <c r="G18" s="31">
        <v>2219</v>
      </c>
      <c r="H18" s="32">
        <v>2676</v>
      </c>
      <c r="I18" s="31">
        <v>3742</v>
      </c>
      <c r="J18" s="31">
        <v>3764</v>
      </c>
      <c r="K18" s="32">
        <v>3942.4919999999997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29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0</v>
      </c>
      <c r="D23" s="34">
        <v>0</v>
      </c>
      <c r="E23" s="34">
        <v>0</v>
      </c>
      <c r="F23" s="33">
        <v>0</v>
      </c>
      <c r="G23" s="34">
        <v>0</v>
      </c>
      <c r="H23" s="35">
        <v>0</v>
      </c>
      <c r="I23" s="34">
        <v>0</v>
      </c>
      <c r="J23" s="34">
        <v>0</v>
      </c>
      <c r="K23" s="35">
        <v>0</v>
      </c>
    </row>
    <row r="24" spans="1:11" s="14" customFormat="1" ht="12.75" customHeight="1" x14ac:dyDescent="0.2">
      <c r="A24" s="22"/>
      <c r="B24" s="146" t="s">
        <v>115</v>
      </c>
      <c r="C24" s="18">
        <v>347</v>
      </c>
      <c r="D24" s="18">
        <v>248</v>
      </c>
      <c r="E24" s="18">
        <v>528</v>
      </c>
      <c r="F24" s="19">
        <v>0</v>
      </c>
      <c r="G24" s="18">
        <v>800</v>
      </c>
      <c r="H24" s="20">
        <v>0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327288</v>
      </c>
      <c r="D26" s="38">
        <f t="shared" ref="D26:K26" si="3">+D4+D8+D16+D24</f>
        <v>389855</v>
      </c>
      <c r="E26" s="38">
        <f t="shared" si="3"/>
        <v>407139</v>
      </c>
      <c r="F26" s="39">
        <f t="shared" si="3"/>
        <v>450195</v>
      </c>
      <c r="G26" s="38">
        <f t="shared" si="3"/>
        <v>440196</v>
      </c>
      <c r="H26" s="40">
        <f t="shared" si="3"/>
        <v>443390</v>
      </c>
      <c r="I26" s="38">
        <f t="shared" si="3"/>
        <v>444084</v>
      </c>
      <c r="J26" s="38">
        <f t="shared" si="3"/>
        <v>462770</v>
      </c>
      <c r="K26" s="38">
        <f t="shared" si="3"/>
        <v>481101.20999999996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2"/>
    <col min="27" max="16384" width="9.140625" style="41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162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  <c r="Z3" s="164" t="s">
        <v>117</v>
      </c>
    </row>
    <row r="4" spans="1:27" s="14" customFormat="1" ht="12.75" customHeight="1" x14ac:dyDescent="0.2">
      <c r="A4" s="22"/>
      <c r="B4" s="171" t="s">
        <v>146</v>
      </c>
      <c r="C4" s="31">
        <v>7692</v>
      </c>
      <c r="D4" s="31">
        <v>8280</v>
      </c>
      <c r="E4" s="31">
        <v>9207</v>
      </c>
      <c r="F4" s="25">
        <v>9573</v>
      </c>
      <c r="G4" s="26">
        <v>11164</v>
      </c>
      <c r="H4" s="27">
        <v>12164</v>
      </c>
      <c r="I4" s="31">
        <v>10978</v>
      </c>
      <c r="J4" s="31">
        <v>12529</v>
      </c>
      <c r="K4" s="31">
        <v>13138.037</v>
      </c>
      <c r="Z4" s="163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147</v>
      </c>
      <c r="C5" s="31">
        <v>24187</v>
      </c>
      <c r="D5" s="31">
        <v>15238</v>
      </c>
      <c r="E5" s="31">
        <v>20173</v>
      </c>
      <c r="F5" s="30">
        <v>25138</v>
      </c>
      <c r="G5" s="31">
        <v>35748</v>
      </c>
      <c r="H5" s="32">
        <v>35048</v>
      </c>
      <c r="I5" s="31">
        <v>30830</v>
      </c>
      <c r="J5" s="31">
        <v>33467</v>
      </c>
      <c r="K5" s="31">
        <v>35901.751000000004</v>
      </c>
      <c r="Z5" s="163">
        <f t="shared" si="0"/>
        <v>1</v>
      </c>
      <c r="AA5" s="23">
        <v>3</v>
      </c>
    </row>
    <row r="6" spans="1:27" s="14" customFormat="1" ht="12.75" customHeight="1" x14ac:dyDescent="0.2">
      <c r="A6" s="22"/>
      <c r="B6" s="171" t="s">
        <v>148</v>
      </c>
      <c r="C6" s="31">
        <v>28259</v>
      </c>
      <c r="D6" s="31">
        <v>35057</v>
      </c>
      <c r="E6" s="31">
        <v>40612</v>
      </c>
      <c r="F6" s="30">
        <v>50650</v>
      </c>
      <c r="G6" s="31">
        <v>48102</v>
      </c>
      <c r="H6" s="32">
        <v>48642</v>
      </c>
      <c r="I6" s="31">
        <v>54205</v>
      </c>
      <c r="J6" s="31">
        <v>62568</v>
      </c>
      <c r="K6" s="31">
        <v>64225.103999999999</v>
      </c>
      <c r="Z6" s="163">
        <f t="shared" si="0"/>
        <v>1</v>
      </c>
      <c r="AA6" s="21" t="s">
        <v>7</v>
      </c>
    </row>
    <row r="7" spans="1:27" s="14" customFormat="1" ht="12.75" customHeight="1" x14ac:dyDescent="0.2">
      <c r="A7" s="22"/>
      <c r="B7" s="171" t="s">
        <v>149</v>
      </c>
      <c r="C7" s="31">
        <v>25624</v>
      </c>
      <c r="D7" s="31">
        <v>24972</v>
      </c>
      <c r="E7" s="31">
        <v>26950</v>
      </c>
      <c r="F7" s="30">
        <v>28629</v>
      </c>
      <c r="G7" s="31">
        <v>33862</v>
      </c>
      <c r="H7" s="32">
        <v>29722</v>
      </c>
      <c r="I7" s="31">
        <v>28142</v>
      </c>
      <c r="J7" s="31">
        <v>28829</v>
      </c>
      <c r="K7" s="31">
        <v>30400.936999999998</v>
      </c>
      <c r="Z7" s="163">
        <f t="shared" si="0"/>
        <v>1</v>
      </c>
      <c r="AA7" s="23">
        <v>1</v>
      </c>
    </row>
    <row r="8" spans="1:27" s="14" customFormat="1" ht="12.75" hidden="1" customHeight="1" x14ac:dyDescent="0.2">
      <c r="A8" s="22"/>
      <c r="B8" s="171" t="s">
        <v>9</v>
      </c>
      <c r="C8" s="31"/>
      <c r="D8" s="31"/>
      <c r="E8" s="31"/>
      <c r="F8" s="30"/>
      <c r="G8" s="31"/>
      <c r="H8" s="32"/>
      <c r="I8" s="31"/>
      <c r="J8" s="31"/>
      <c r="K8" s="31"/>
      <c r="Z8" s="163">
        <f t="shared" si="0"/>
        <v>0</v>
      </c>
      <c r="AA8" s="21" t="s">
        <v>8</v>
      </c>
    </row>
    <row r="9" spans="1:27" s="14" customFormat="1" ht="12.75" hidden="1" customHeight="1" x14ac:dyDescent="0.2">
      <c r="A9" s="22"/>
      <c r="B9" s="171" t="s">
        <v>9</v>
      </c>
      <c r="C9" s="31"/>
      <c r="D9" s="31"/>
      <c r="E9" s="31"/>
      <c r="F9" s="30"/>
      <c r="G9" s="31"/>
      <c r="H9" s="32"/>
      <c r="I9" s="31"/>
      <c r="J9" s="31"/>
      <c r="K9" s="31"/>
      <c r="Z9" s="163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9</v>
      </c>
      <c r="C10" s="31"/>
      <c r="D10" s="31"/>
      <c r="E10" s="31"/>
      <c r="F10" s="30"/>
      <c r="G10" s="31"/>
      <c r="H10" s="32"/>
      <c r="I10" s="31"/>
      <c r="J10" s="31"/>
      <c r="K10" s="31"/>
      <c r="Z10" s="163">
        <f t="shared" si="0"/>
        <v>0</v>
      </c>
    </row>
    <row r="11" spans="1:27" s="14" customFormat="1" ht="12.75" hidden="1" customHeight="1" x14ac:dyDescent="0.2">
      <c r="A11" s="22"/>
      <c r="B11" s="171" t="s">
        <v>9</v>
      </c>
      <c r="C11" s="31"/>
      <c r="D11" s="31"/>
      <c r="E11" s="31"/>
      <c r="F11" s="30"/>
      <c r="G11" s="31"/>
      <c r="H11" s="32"/>
      <c r="I11" s="31"/>
      <c r="J11" s="31"/>
      <c r="K11" s="31"/>
      <c r="Z11" s="163">
        <f t="shared" si="0"/>
        <v>0</v>
      </c>
    </row>
    <row r="12" spans="1:27" s="14" customFormat="1" ht="12.75" hidden="1" customHeight="1" x14ac:dyDescent="0.2">
      <c r="A12" s="22"/>
      <c r="B12" s="171" t="s">
        <v>9</v>
      </c>
      <c r="C12" s="31"/>
      <c r="D12" s="31"/>
      <c r="E12" s="31"/>
      <c r="F12" s="30"/>
      <c r="G12" s="31"/>
      <c r="H12" s="32"/>
      <c r="I12" s="31"/>
      <c r="J12" s="31"/>
      <c r="K12" s="31"/>
      <c r="Z12" s="163">
        <f t="shared" si="0"/>
        <v>0</v>
      </c>
    </row>
    <row r="13" spans="1:27" s="14" customFormat="1" ht="12.75" hidden="1" customHeight="1" x14ac:dyDescent="0.2">
      <c r="A13" s="22"/>
      <c r="B13" s="171" t="s">
        <v>9</v>
      </c>
      <c r="C13" s="31"/>
      <c r="D13" s="31"/>
      <c r="E13" s="31"/>
      <c r="F13" s="30"/>
      <c r="G13" s="31"/>
      <c r="H13" s="32"/>
      <c r="I13" s="31"/>
      <c r="J13" s="31"/>
      <c r="K13" s="31"/>
      <c r="Z13" s="163">
        <f t="shared" si="0"/>
        <v>0</v>
      </c>
    </row>
    <row r="14" spans="1:27" s="14" customFormat="1" ht="12.75" hidden="1" customHeight="1" x14ac:dyDescent="0.2">
      <c r="A14" s="22"/>
      <c r="B14" s="171" t="s">
        <v>9</v>
      </c>
      <c r="C14" s="31"/>
      <c r="D14" s="31"/>
      <c r="E14" s="31"/>
      <c r="F14" s="30"/>
      <c r="G14" s="31"/>
      <c r="H14" s="32"/>
      <c r="I14" s="31"/>
      <c r="J14" s="31"/>
      <c r="K14" s="31"/>
      <c r="Z14" s="163">
        <f t="shared" si="0"/>
        <v>0</v>
      </c>
    </row>
    <row r="15" spans="1:27" s="14" customFormat="1" ht="12.75" hidden="1" customHeight="1" x14ac:dyDescent="0.2">
      <c r="A15" s="22"/>
      <c r="B15" s="171" t="s">
        <v>9</v>
      </c>
      <c r="C15" s="31"/>
      <c r="D15" s="31"/>
      <c r="E15" s="31"/>
      <c r="F15" s="30"/>
      <c r="G15" s="31"/>
      <c r="H15" s="32"/>
      <c r="I15" s="31"/>
      <c r="J15" s="31"/>
      <c r="K15" s="31"/>
      <c r="Z15" s="163">
        <f t="shared" si="0"/>
        <v>0</v>
      </c>
    </row>
    <row r="16" spans="1:27" s="14" customFormat="1" ht="12.75" hidden="1" customHeight="1" x14ac:dyDescent="0.25">
      <c r="A16" s="28"/>
      <c r="B16" s="171" t="s">
        <v>9</v>
      </c>
      <c r="C16" s="31"/>
      <c r="D16" s="31"/>
      <c r="E16" s="31"/>
      <c r="F16" s="30"/>
      <c r="G16" s="31"/>
      <c r="H16" s="32"/>
      <c r="I16" s="31"/>
      <c r="J16" s="31"/>
      <c r="K16" s="31"/>
      <c r="Z16" s="163">
        <f t="shared" si="0"/>
        <v>0</v>
      </c>
    </row>
    <row r="17" spans="1:26" s="14" customFormat="1" ht="12.75" hidden="1" customHeight="1" x14ac:dyDescent="0.25">
      <c r="A17" s="28"/>
      <c r="B17" s="171" t="s">
        <v>9</v>
      </c>
      <c r="C17" s="31"/>
      <c r="D17" s="31"/>
      <c r="E17" s="31"/>
      <c r="F17" s="30"/>
      <c r="G17" s="31"/>
      <c r="H17" s="32"/>
      <c r="I17" s="31"/>
      <c r="J17" s="31"/>
      <c r="K17" s="31"/>
      <c r="Z17" s="163">
        <f t="shared" si="0"/>
        <v>0</v>
      </c>
    </row>
    <row r="18" spans="1:26" s="14" customFormat="1" ht="12.75" hidden="1" customHeight="1" x14ac:dyDescent="0.2">
      <c r="A18" s="22"/>
      <c r="B18" s="171" t="s">
        <v>9</v>
      </c>
      <c r="C18" s="31"/>
      <c r="D18" s="31"/>
      <c r="E18" s="31"/>
      <c r="F18" s="30"/>
      <c r="G18" s="31"/>
      <c r="H18" s="32"/>
      <c r="I18" s="31"/>
      <c r="J18" s="31"/>
      <c r="K18" s="31"/>
      <c r="Z18" s="163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85762</v>
      </c>
      <c r="D19" s="38">
        <f t="shared" ref="D19:K19" si="1">SUM(D4:D18)</f>
        <v>83547</v>
      </c>
      <c r="E19" s="38">
        <f t="shared" si="1"/>
        <v>96942</v>
      </c>
      <c r="F19" s="39">
        <f t="shared" si="1"/>
        <v>113990</v>
      </c>
      <c r="G19" s="38">
        <f t="shared" si="1"/>
        <v>128876</v>
      </c>
      <c r="H19" s="40">
        <f t="shared" si="1"/>
        <v>125576</v>
      </c>
      <c r="I19" s="38">
        <f t="shared" si="1"/>
        <v>124155</v>
      </c>
      <c r="J19" s="38">
        <f t="shared" si="1"/>
        <v>137393</v>
      </c>
      <c r="K19" s="38">
        <f t="shared" si="1"/>
        <v>143665.829</v>
      </c>
      <c r="Z19" s="163">
        <f t="shared" si="0"/>
        <v>1</v>
      </c>
    </row>
    <row r="20" spans="1:26" s="14" customFormat="1" hidden="1" x14ac:dyDescent="0.25">
      <c r="A20" s="172"/>
      <c r="Z20" s="163">
        <f t="shared" si="0"/>
        <v>0</v>
      </c>
    </row>
    <row r="21" spans="1:26" s="14" customFormat="1" x14ac:dyDescent="0.2">
      <c r="Z21" s="163"/>
    </row>
    <row r="22" spans="1:26" s="14" customFormat="1" x14ac:dyDescent="0.2">
      <c r="Z22" s="163"/>
    </row>
    <row r="23" spans="1:26" s="14" customFormat="1" x14ac:dyDescent="0.2">
      <c r="Z23" s="163"/>
    </row>
    <row r="24" spans="1:26" s="14" customFormat="1" x14ac:dyDescent="0.2">
      <c r="Z24" s="163"/>
    </row>
    <row r="25" spans="1:26" s="14" customFormat="1" x14ac:dyDescent="0.2">
      <c r="Z25" s="163"/>
    </row>
    <row r="26" spans="1:26" s="14" customFormat="1" x14ac:dyDescent="0.2">
      <c r="Z26" s="163"/>
    </row>
    <row r="27" spans="1:26" s="14" customFormat="1" x14ac:dyDescent="0.2">
      <c r="Z27" s="163"/>
    </row>
    <row r="28" spans="1:26" s="14" customFormat="1" x14ac:dyDescent="0.2">
      <c r="Z28" s="163"/>
    </row>
    <row r="29" spans="1:26" s="14" customFormat="1" x14ac:dyDescent="0.2">
      <c r="Z29" s="163"/>
    </row>
    <row r="30" spans="1:26" s="14" customFormat="1" x14ac:dyDescent="0.2">
      <c r="Z30" s="163"/>
    </row>
    <row r="31" spans="1:26" s="14" customFormat="1" x14ac:dyDescent="0.2">
      <c r="Z31" s="163"/>
    </row>
    <row r="32" spans="1:26" s="14" customFormat="1" x14ac:dyDescent="0.2">
      <c r="Z32" s="163"/>
    </row>
    <row r="33" spans="26:26" s="14" customFormat="1" x14ac:dyDescent="0.2">
      <c r="Z33" s="163"/>
    </row>
    <row r="34" spans="26:26" s="14" customFormat="1" x14ac:dyDescent="0.2">
      <c r="Z34" s="163"/>
    </row>
    <row r="35" spans="26:26" s="14" customFormat="1" x14ac:dyDescent="0.2">
      <c r="Z35" s="163"/>
    </row>
    <row r="36" spans="26:26" s="14" customFormat="1" x14ac:dyDescent="0.2">
      <c r="Z36" s="163"/>
    </row>
    <row r="37" spans="26:26" s="14" customFormat="1" x14ac:dyDescent="0.2">
      <c r="Z37" s="163"/>
    </row>
    <row r="38" spans="26:26" s="14" customFormat="1" x14ac:dyDescent="0.2">
      <c r="Z38" s="163"/>
    </row>
    <row r="39" spans="26:26" s="14" customFormat="1" x14ac:dyDescent="0.2">
      <c r="Z39" s="163"/>
    </row>
    <row r="40" spans="26:26" s="14" customFormat="1" x14ac:dyDescent="0.2">
      <c r="Z40" s="163"/>
    </row>
    <row r="41" spans="26:26" s="14" customFormat="1" x14ac:dyDescent="0.2">
      <c r="Z41" s="163"/>
    </row>
    <row r="42" spans="26:26" s="14" customFormat="1" x14ac:dyDescent="0.2">
      <c r="Z42" s="163"/>
    </row>
    <row r="43" spans="26:26" s="14" customFormat="1" x14ac:dyDescent="0.2">
      <c r="Z43" s="163"/>
    </row>
    <row r="44" spans="26:26" s="14" customFormat="1" x14ac:dyDescent="0.2">
      <c r="Z44" s="163"/>
    </row>
    <row r="45" spans="26:26" s="14" customFormat="1" x14ac:dyDescent="0.2">
      <c r="Z45" s="163"/>
    </row>
    <row r="46" spans="26:26" s="14" customFormat="1" x14ac:dyDescent="0.2">
      <c r="Z46" s="163"/>
    </row>
    <row r="47" spans="26:26" s="14" customFormat="1" x14ac:dyDescent="0.2">
      <c r="Z47" s="163"/>
    </row>
    <row r="48" spans="26:26" s="14" customFormat="1" x14ac:dyDescent="0.2">
      <c r="Z48" s="163"/>
    </row>
    <row r="49" spans="26:26" s="14" customFormat="1" x14ac:dyDescent="0.2">
      <c r="Z49" s="163"/>
    </row>
    <row r="50" spans="26:26" s="14" customFormat="1" x14ac:dyDescent="0.2">
      <c r="Z50" s="163"/>
    </row>
    <row r="51" spans="26:26" s="14" customFormat="1" x14ac:dyDescent="0.2">
      <c r="Z51" s="163"/>
    </row>
    <row r="52" spans="26:26" s="14" customFormat="1" x14ac:dyDescent="0.2">
      <c r="Z52" s="163"/>
    </row>
    <row r="53" spans="26:26" s="14" customFormat="1" x14ac:dyDescent="0.2">
      <c r="Z53" s="163"/>
    </row>
    <row r="54" spans="26:26" s="14" customFormat="1" x14ac:dyDescent="0.2">
      <c r="Z54" s="163"/>
    </row>
    <row r="55" spans="26:26" s="14" customFormat="1" x14ac:dyDescent="0.2">
      <c r="Z55" s="163"/>
    </row>
    <row r="56" spans="26:26" s="14" customFormat="1" x14ac:dyDescent="0.2">
      <c r="Z56" s="163"/>
    </row>
    <row r="57" spans="26:26" s="14" customFormat="1" x14ac:dyDescent="0.2">
      <c r="Z57" s="163"/>
    </row>
    <row r="58" spans="26:26" s="14" customFormat="1" x14ac:dyDescent="0.2">
      <c r="Z58" s="163"/>
    </row>
    <row r="59" spans="26:26" s="14" customFormat="1" x14ac:dyDescent="0.2">
      <c r="Z59" s="163"/>
    </row>
    <row r="60" spans="26:26" s="14" customFormat="1" x14ac:dyDescent="0.2">
      <c r="Z60" s="163"/>
    </row>
    <row r="61" spans="26:26" s="14" customFormat="1" x14ac:dyDescent="0.2">
      <c r="Z61" s="163"/>
    </row>
    <row r="62" spans="26:26" s="14" customFormat="1" x14ac:dyDescent="0.2">
      <c r="Z62" s="163"/>
    </row>
    <row r="63" spans="26:26" s="14" customFormat="1" x14ac:dyDescent="0.2">
      <c r="Z63" s="163"/>
    </row>
    <row r="64" spans="26:26" s="14" customFormat="1" x14ac:dyDescent="0.2">
      <c r="Z64" s="163"/>
    </row>
    <row r="65" spans="26:26" s="14" customFormat="1" x14ac:dyDescent="0.2">
      <c r="Z65" s="163"/>
    </row>
    <row r="66" spans="26:26" s="14" customFormat="1" x14ac:dyDescent="0.2">
      <c r="Z66" s="163"/>
    </row>
    <row r="67" spans="26:26" s="14" customFormat="1" x14ac:dyDescent="0.2">
      <c r="Z67" s="163"/>
    </row>
    <row r="68" spans="26:26" s="14" customFormat="1" x14ac:dyDescent="0.2">
      <c r="Z68" s="163"/>
    </row>
    <row r="69" spans="26:26" s="14" customFormat="1" x14ac:dyDescent="0.2">
      <c r="Z69" s="163"/>
    </row>
    <row r="70" spans="26:26" s="14" customFormat="1" x14ac:dyDescent="0.2">
      <c r="Z70" s="163"/>
    </row>
    <row r="71" spans="26:26" s="14" customFormat="1" x14ac:dyDescent="0.2">
      <c r="Z71" s="163"/>
    </row>
    <row r="72" spans="26:26" s="14" customFormat="1" x14ac:dyDescent="0.2">
      <c r="Z72" s="163"/>
    </row>
    <row r="73" spans="26:26" s="14" customFormat="1" x14ac:dyDescent="0.2">
      <c r="Z73" s="163"/>
    </row>
    <row r="74" spans="26:26" s="14" customFormat="1" x14ac:dyDescent="0.2">
      <c r="Z74" s="163"/>
    </row>
    <row r="75" spans="26:26" s="14" customFormat="1" x14ac:dyDescent="0.2">
      <c r="Z75" s="163"/>
    </row>
    <row r="76" spans="26:26" s="14" customFormat="1" x14ac:dyDescent="0.2">
      <c r="Z76" s="163"/>
    </row>
    <row r="77" spans="26:26" s="14" customFormat="1" x14ac:dyDescent="0.2">
      <c r="Z77" s="163"/>
    </row>
    <row r="78" spans="26:26" s="14" customFormat="1" x14ac:dyDescent="0.2">
      <c r="Z78" s="163"/>
    </row>
    <row r="79" spans="26:26" s="14" customFormat="1" x14ac:dyDescent="0.2">
      <c r="Z79" s="163"/>
    </row>
    <row r="80" spans="26:26" s="14" customFormat="1" x14ac:dyDescent="0.2">
      <c r="Z80" s="163"/>
    </row>
    <row r="81" spans="26:26" s="14" customFormat="1" x14ac:dyDescent="0.2">
      <c r="Z81" s="163"/>
    </row>
    <row r="82" spans="26:26" s="14" customFormat="1" x14ac:dyDescent="0.2">
      <c r="Z82" s="163"/>
    </row>
    <row r="83" spans="26:26" s="14" customFormat="1" x14ac:dyDescent="0.2">
      <c r="Z83" s="163"/>
    </row>
    <row r="84" spans="26:26" s="14" customFormat="1" x14ac:dyDescent="0.2">
      <c r="Z84" s="163"/>
    </row>
    <row r="85" spans="26:26" s="14" customFormat="1" x14ac:dyDescent="0.2">
      <c r="Z85" s="163"/>
    </row>
    <row r="86" spans="26:26" s="14" customFormat="1" x14ac:dyDescent="0.2">
      <c r="Z86" s="163"/>
    </row>
    <row r="87" spans="26:26" s="14" customFormat="1" x14ac:dyDescent="0.2">
      <c r="Z87" s="163"/>
    </row>
    <row r="88" spans="26:26" s="14" customFormat="1" x14ac:dyDescent="0.2">
      <c r="Z88" s="163"/>
    </row>
    <row r="89" spans="26:26" s="14" customFormat="1" x14ac:dyDescent="0.2">
      <c r="Z89" s="163"/>
    </row>
    <row r="90" spans="26:26" s="14" customFormat="1" x14ac:dyDescent="0.2">
      <c r="Z90" s="163"/>
    </row>
    <row r="91" spans="26:26" s="14" customFormat="1" x14ac:dyDescent="0.2">
      <c r="Z91" s="163"/>
    </row>
    <row r="92" spans="26:26" s="14" customFormat="1" x14ac:dyDescent="0.2">
      <c r="Z92" s="163"/>
    </row>
    <row r="93" spans="26:26" s="14" customFormat="1" x14ac:dyDescent="0.2">
      <c r="Z93" s="163"/>
    </row>
    <row r="94" spans="26:26" s="14" customFormat="1" x14ac:dyDescent="0.2">
      <c r="Z94" s="163"/>
    </row>
    <row r="95" spans="26:26" s="14" customFormat="1" x14ac:dyDescent="0.2">
      <c r="Z95" s="163"/>
    </row>
    <row r="96" spans="26:26" s="14" customFormat="1" x14ac:dyDescent="0.2">
      <c r="Z96" s="163"/>
    </row>
    <row r="97" spans="26:26" s="14" customFormat="1" x14ac:dyDescent="0.2">
      <c r="Z97" s="163"/>
    </row>
    <row r="98" spans="26:26" s="14" customFormat="1" x14ac:dyDescent="0.2">
      <c r="Z98" s="163"/>
    </row>
    <row r="99" spans="26:26" s="14" customFormat="1" x14ac:dyDescent="0.2">
      <c r="Z99" s="163"/>
    </row>
    <row r="100" spans="26:26" s="14" customFormat="1" x14ac:dyDescent="0.2">
      <c r="Z100" s="163"/>
    </row>
    <row r="101" spans="26:26" s="14" customFormat="1" x14ac:dyDescent="0.2">
      <c r="Z101" s="163"/>
    </row>
    <row r="102" spans="26:26" s="14" customFormat="1" x14ac:dyDescent="0.2">
      <c r="Z102" s="163"/>
    </row>
    <row r="103" spans="26:26" s="14" customFormat="1" x14ac:dyDescent="0.2">
      <c r="Z103" s="163"/>
    </row>
    <row r="104" spans="26:26" s="14" customFormat="1" x14ac:dyDescent="0.2">
      <c r="Z104" s="163"/>
    </row>
    <row r="105" spans="26:26" s="14" customFormat="1" x14ac:dyDescent="0.2">
      <c r="Z105" s="163"/>
    </row>
    <row r="106" spans="26:26" s="14" customFormat="1" x14ac:dyDescent="0.2">
      <c r="Z106" s="163"/>
    </row>
    <row r="107" spans="26:26" s="14" customFormat="1" x14ac:dyDescent="0.2">
      <c r="Z107" s="163"/>
    </row>
    <row r="108" spans="26:26" s="14" customFormat="1" x14ac:dyDescent="0.2">
      <c r="Z108" s="163"/>
    </row>
    <row r="109" spans="26:26" s="14" customFormat="1" x14ac:dyDescent="0.2">
      <c r="Z109" s="163"/>
    </row>
    <row r="110" spans="26:26" s="14" customFormat="1" x14ac:dyDescent="0.2">
      <c r="Z110" s="163"/>
    </row>
    <row r="111" spans="26:26" s="14" customFormat="1" x14ac:dyDescent="0.2">
      <c r="Z111" s="163"/>
    </row>
    <row r="112" spans="26:26" s="14" customFormat="1" x14ac:dyDescent="0.2">
      <c r="Z112" s="163"/>
    </row>
    <row r="113" spans="26:26" s="14" customFormat="1" x14ac:dyDescent="0.2">
      <c r="Z113" s="163"/>
    </row>
    <row r="114" spans="26:26" s="14" customFormat="1" x14ac:dyDescent="0.2">
      <c r="Z114" s="163"/>
    </row>
    <row r="115" spans="26:26" s="14" customFormat="1" x14ac:dyDescent="0.2">
      <c r="Z115" s="163"/>
    </row>
    <row r="116" spans="26:26" s="14" customFormat="1" x14ac:dyDescent="0.2">
      <c r="Z116" s="163"/>
    </row>
    <row r="117" spans="26:26" s="14" customFormat="1" x14ac:dyDescent="0.2">
      <c r="Z117" s="163"/>
    </row>
    <row r="118" spans="26:26" s="14" customFormat="1" x14ac:dyDescent="0.2">
      <c r="Z118" s="163"/>
    </row>
    <row r="119" spans="26:26" s="14" customFormat="1" x14ac:dyDescent="0.2">
      <c r="Z119" s="163"/>
    </row>
    <row r="120" spans="26:26" s="14" customFormat="1" x14ac:dyDescent="0.2">
      <c r="Z120" s="163"/>
    </row>
    <row r="121" spans="26:26" s="14" customFormat="1" x14ac:dyDescent="0.2">
      <c r="Z121" s="163"/>
    </row>
    <row r="122" spans="26:26" s="14" customFormat="1" x14ac:dyDescent="0.2">
      <c r="Z122" s="163"/>
    </row>
    <row r="123" spans="26:26" s="14" customFormat="1" x14ac:dyDescent="0.2">
      <c r="Z123" s="163"/>
    </row>
    <row r="124" spans="26:26" s="14" customFormat="1" x14ac:dyDescent="0.2">
      <c r="Z124" s="163"/>
    </row>
    <row r="125" spans="26:26" s="14" customFormat="1" x14ac:dyDescent="0.2">
      <c r="Z125" s="163"/>
    </row>
    <row r="126" spans="26:26" s="14" customFormat="1" x14ac:dyDescent="0.2">
      <c r="Z126" s="163"/>
    </row>
    <row r="127" spans="26:26" s="14" customFormat="1" x14ac:dyDescent="0.2">
      <c r="Z127" s="163"/>
    </row>
    <row r="128" spans="26:26" s="14" customFormat="1" x14ac:dyDescent="0.2">
      <c r="Z128" s="163"/>
    </row>
    <row r="129" spans="26:26" s="14" customFormat="1" x14ac:dyDescent="0.2">
      <c r="Z129" s="163"/>
    </row>
    <row r="130" spans="26:26" s="14" customFormat="1" x14ac:dyDescent="0.2">
      <c r="Z130" s="163"/>
    </row>
    <row r="131" spans="26:26" s="14" customFormat="1" x14ac:dyDescent="0.2">
      <c r="Z131" s="163"/>
    </row>
    <row r="132" spans="26:26" s="14" customFormat="1" x14ac:dyDescent="0.2">
      <c r="Z132" s="163"/>
    </row>
    <row r="133" spans="26:26" s="14" customFormat="1" x14ac:dyDescent="0.2">
      <c r="Z133" s="163"/>
    </row>
    <row r="134" spans="26:26" s="14" customFormat="1" x14ac:dyDescent="0.2">
      <c r="Z134" s="163"/>
    </row>
    <row r="135" spans="26:26" s="14" customFormat="1" x14ac:dyDescent="0.2">
      <c r="Z135" s="163"/>
    </row>
    <row r="136" spans="26:26" s="14" customFormat="1" x14ac:dyDescent="0.2">
      <c r="Z136" s="163"/>
    </row>
    <row r="137" spans="26:26" s="14" customFormat="1" x14ac:dyDescent="0.2">
      <c r="Z137" s="163"/>
    </row>
    <row r="138" spans="26:26" s="14" customFormat="1" x14ac:dyDescent="0.2">
      <c r="Z138" s="163"/>
    </row>
    <row r="139" spans="26:26" s="14" customFormat="1" x14ac:dyDescent="0.2">
      <c r="Z139" s="163"/>
    </row>
    <row r="140" spans="26:26" s="14" customFormat="1" x14ac:dyDescent="0.2">
      <c r="Z140" s="163"/>
    </row>
    <row r="141" spans="26:26" s="14" customFormat="1" x14ac:dyDescent="0.2">
      <c r="Z141" s="163"/>
    </row>
    <row r="142" spans="26:26" s="14" customFormat="1" x14ac:dyDescent="0.2">
      <c r="Z142" s="163"/>
    </row>
    <row r="143" spans="26:26" s="14" customFormat="1" x14ac:dyDescent="0.2">
      <c r="Z143" s="163"/>
    </row>
    <row r="144" spans="26:26" s="14" customFormat="1" x14ac:dyDescent="0.2">
      <c r="Z144" s="163"/>
    </row>
    <row r="145" spans="26:26" s="14" customFormat="1" x14ac:dyDescent="0.2">
      <c r="Z145" s="163"/>
    </row>
    <row r="146" spans="26:26" s="14" customFormat="1" x14ac:dyDescent="0.2">
      <c r="Z146" s="163"/>
    </row>
    <row r="147" spans="26:26" s="14" customFormat="1" x14ac:dyDescent="0.2">
      <c r="Z147" s="163"/>
    </row>
    <row r="148" spans="26:26" s="14" customFormat="1" x14ac:dyDescent="0.2">
      <c r="Z148" s="163"/>
    </row>
    <row r="149" spans="26:26" s="14" customFormat="1" x14ac:dyDescent="0.2">
      <c r="Z149" s="163"/>
    </row>
    <row r="150" spans="26:26" s="14" customFormat="1" x14ac:dyDescent="0.2">
      <c r="Z150" s="163"/>
    </row>
    <row r="151" spans="26:26" s="14" customFormat="1" x14ac:dyDescent="0.2">
      <c r="Z151" s="163"/>
    </row>
    <row r="152" spans="26:26" s="14" customFormat="1" x14ac:dyDescent="0.2">
      <c r="Z152" s="163"/>
    </row>
    <row r="153" spans="26:26" s="14" customFormat="1" x14ac:dyDescent="0.2">
      <c r="Z153" s="163"/>
    </row>
    <row r="154" spans="26:26" s="14" customFormat="1" x14ac:dyDescent="0.2">
      <c r="Z154" s="163"/>
    </row>
    <row r="155" spans="26:26" s="14" customFormat="1" x14ac:dyDescent="0.2">
      <c r="Z155" s="163"/>
    </row>
    <row r="156" spans="26:26" s="14" customFormat="1" x14ac:dyDescent="0.2">
      <c r="Z156" s="163"/>
    </row>
    <row r="157" spans="26:26" s="14" customFormat="1" x14ac:dyDescent="0.2">
      <c r="Z157" s="163"/>
    </row>
    <row r="158" spans="26:26" s="14" customFormat="1" x14ac:dyDescent="0.2">
      <c r="Z158" s="163"/>
    </row>
    <row r="159" spans="26:26" s="14" customFormat="1" x14ac:dyDescent="0.2">
      <c r="Z159" s="163"/>
    </row>
    <row r="160" spans="26:26" s="14" customFormat="1" x14ac:dyDescent="0.2">
      <c r="Z160" s="163"/>
    </row>
    <row r="161" spans="26:26" s="14" customFormat="1" x14ac:dyDescent="0.2">
      <c r="Z161" s="163"/>
    </row>
    <row r="162" spans="26:26" s="14" customFormat="1" x14ac:dyDescent="0.2">
      <c r="Z162" s="163"/>
    </row>
    <row r="163" spans="26:26" s="14" customFormat="1" x14ac:dyDescent="0.2">
      <c r="Z163" s="163"/>
    </row>
    <row r="164" spans="26:26" s="14" customFormat="1" x14ac:dyDescent="0.2">
      <c r="Z164" s="163"/>
    </row>
    <row r="165" spans="26:26" s="14" customFormat="1" x14ac:dyDescent="0.2">
      <c r="Z165" s="163"/>
    </row>
    <row r="166" spans="26:26" s="14" customFormat="1" x14ac:dyDescent="0.2">
      <c r="Z166" s="163"/>
    </row>
    <row r="167" spans="26:26" s="14" customFormat="1" x14ac:dyDescent="0.2">
      <c r="Z167" s="163"/>
    </row>
    <row r="168" spans="26:26" s="14" customFormat="1" x14ac:dyDescent="0.2">
      <c r="Z168" s="163"/>
    </row>
    <row r="169" spans="26:26" s="14" customFormat="1" x14ac:dyDescent="0.2">
      <c r="Z169" s="163"/>
    </row>
    <row r="170" spans="26:26" s="14" customFormat="1" x14ac:dyDescent="0.2">
      <c r="Z170" s="163"/>
    </row>
    <row r="171" spans="26:26" s="14" customFormat="1" x14ac:dyDescent="0.2">
      <c r="Z171" s="163"/>
    </row>
    <row r="172" spans="26:26" s="14" customFormat="1" x14ac:dyDescent="0.2">
      <c r="Z172" s="163"/>
    </row>
    <row r="173" spans="26:26" s="14" customFormat="1" x14ac:dyDescent="0.2">
      <c r="Z173" s="163"/>
    </row>
    <row r="174" spans="26:26" s="14" customFormat="1" x14ac:dyDescent="0.2">
      <c r="Z174" s="163"/>
    </row>
    <row r="175" spans="26:26" s="14" customFormat="1" x14ac:dyDescent="0.2">
      <c r="Z175" s="163"/>
    </row>
    <row r="176" spans="26:26" s="14" customFormat="1" x14ac:dyDescent="0.2">
      <c r="Z176" s="163"/>
    </row>
    <row r="177" spans="26:26" s="14" customFormat="1" x14ac:dyDescent="0.2">
      <c r="Z177" s="163"/>
    </row>
    <row r="178" spans="26:26" s="14" customFormat="1" x14ac:dyDescent="0.2">
      <c r="Z178" s="163"/>
    </row>
    <row r="179" spans="26:26" s="14" customFormat="1" x14ac:dyDescent="0.2">
      <c r="Z179" s="163"/>
    </row>
    <row r="180" spans="26:26" s="14" customFormat="1" x14ac:dyDescent="0.2">
      <c r="Z180" s="163"/>
    </row>
    <row r="181" spans="26:26" s="14" customFormat="1" x14ac:dyDescent="0.2">
      <c r="Z181" s="163"/>
    </row>
    <row r="182" spans="26:26" s="14" customFormat="1" x14ac:dyDescent="0.2">
      <c r="Z182" s="163"/>
    </row>
    <row r="183" spans="26:26" s="14" customFormat="1" x14ac:dyDescent="0.2">
      <c r="Z183" s="163"/>
    </row>
    <row r="184" spans="26:26" s="14" customFormat="1" x14ac:dyDescent="0.2">
      <c r="Z184" s="163"/>
    </row>
    <row r="185" spans="26:26" s="14" customFormat="1" x14ac:dyDescent="0.2">
      <c r="Z185" s="163"/>
    </row>
    <row r="186" spans="26:26" s="14" customFormat="1" x14ac:dyDescent="0.2">
      <c r="Z186" s="163"/>
    </row>
    <row r="187" spans="26:26" s="14" customFormat="1" x14ac:dyDescent="0.2">
      <c r="Z187" s="163"/>
    </row>
    <row r="188" spans="26:26" s="14" customFormat="1" x14ac:dyDescent="0.2">
      <c r="Z188" s="163"/>
    </row>
    <row r="189" spans="26:26" s="14" customFormat="1" x14ac:dyDescent="0.2">
      <c r="Z189" s="163"/>
    </row>
    <row r="190" spans="26:26" s="14" customFormat="1" x14ac:dyDescent="0.2">
      <c r="Z190" s="163"/>
    </row>
    <row r="191" spans="26:26" s="14" customFormat="1" x14ac:dyDescent="0.2">
      <c r="Z191" s="163"/>
    </row>
    <row r="192" spans="26:26" s="14" customFormat="1" x14ac:dyDescent="0.2">
      <c r="Z192" s="163"/>
    </row>
    <row r="193" spans="26:26" s="14" customFormat="1" x14ac:dyDescent="0.2">
      <c r="Z193" s="163"/>
    </row>
    <row r="194" spans="26:26" s="14" customFormat="1" x14ac:dyDescent="0.2">
      <c r="Z194" s="163"/>
    </row>
    <row r="195" spans="26:26" s="14" customFormat="1" x14ac:dyDescent="0.2">
      <c r="Z195" s="163"/>
    </row>
    <row r="196" spans="26:26" s="14" customFormat="1" x14ac:dyDescent="0.2">
      <c r="Z196" s="163"/>
    </row>
    <row r="197" spans="26:26" s="14" customFormat="1" x14ac:dyDescent="0.2">
      <c r="Z197" s="163"/>
    </row>
    <row r="198" spans="26:26" s="14" customFormat="1" x14ac:dyDescent="0.2">
      <c r="Z198" s="163"/>
    </row>
    <row r="199" spans="26:26" s="14" customFormat="1" x14ac:dyDescent="0.2">
      <c r="Z199" s="163"/>
    </row>
    <row r="200" spans="26:26" s="14" customFormat="1" x14ac:dyDescent="0.2">
      <c r="Z200" s="163"/>
    </row>
    <row r="201" spans="26:26" s="14" customFormat="1" x14ac:dyDescent="0.2">
      <c r="Z201" s="163"/>
    </row>
    <row r="202" spans="26:26" s="14" customFormat="1" x14ac:dyDescent="0.2">
      <c r="Z202" s="163"/>
    </row>
    <row r="203" spans="26:26" s="14" customFormat="1" x14ac:dyDescent="0.2">
      <c r="Z203" s="163"/>
    </row>
    <row r="204" spans="26:26" s="14" customFormat="1" x14ac:dyDescent="0.2">
      <c r="Z204" s="163"/>
    </row>
    <row r="205" spans="26:26" s="14" customFormat="1" x14ac:dyDescent="0.2">
      <c r="Z205" s="163"/>
    </row>
    <row r="206" spans="26:26" s="14" customFormat="1" x14ac:dyDescent="0.2">
      <c r="Z206" s="163"/>
    </row>
    <row r="207" spans="26:26" s="14" customFormat="1" x14ac:dyDescent="0.2">
      <c r="Z207" s="163"/>
    </row>
    <row r="208" spans="26:26" s="14" customFormat="1" x14ac:dyDescent="0.2">
      <c r="Z208" s="163"/>
    </row>
    <row r="209" spans="26:26" s="14" customFormat="1" x14ac:dyDescent="0.2">
      <c r="Z209" s="163"/>
    </row>
    <row r="210" spans="26:26" s="14" customFormat="1" x14ac:dyDescent="0.2">
      <c r="Z210" s="163"/>
    </row>
    <row r="211" spans="26:26" s="14" customFormat="1" x14ac:dyDescent="0.2">
      <c r="Z211" s="163"/>
    </row>
    <row r="212" spans="26:26" s="14" customFormat="1" x14ac:dyDescent="0.2">
      <c r="Z212" s="163"/>
    </row>
    <row r="213" spans="26:26" s="14" customFormat="1" x14ac:dyDescent="0.2">
      <c r="Z213" s="163"/>
    </row>
    <row r="214" spans="26:26" s="14" customFormat="1" x14ac:dyDescent="0.2">
      <c r="Z214" s="163"/>
    </row>
    <row r="215" spans="26:26" s="14" customFormat="1" x14ac:dyDescent="0.2">
      <c r="Z215" s="163"/>
    </row>
    <row r="216" spans="26:26" s="14" customFormat="1" x14ac:dyDescent="0.2">
      <c r="Z216" s="163"/>
    </row>
    <row r="217" spans="26:26" s="14" customFormat="1" x14ac:dyDescent="0.2">
      <c r="Z217" s="163"/>
    </row>
    <row r="218" spans="26:26" s="14" customFormat="1" x14ac:dyDescent="0.2">
      <c r="Z218" s="163"/>
    </row>
    <row r="219" spans="26:26" s="14" customFormat="1" x14ac:dyDescent="0.2">
      <c r="Z219" s="163"/>
    </row>
    <row r="220" spans="26:26" s="14" customFormat="1" x14ac:dyDescent="0.2">
      <c r="Z220" s="163"/>
    </row>
    <row r="221" spans="26:26" s="14" customFormat="1" x14ac:dyDescent="0.2">
      <c r="Z221" s="163"/>
    </row>
    <row r="222" spans="26:26" s="14" customFormat="1" x14ac:dyDescent="0.2">
      <c r="Z222" s="163"/>
    </row>
    <row r="223" spans="26:26" s="14" customFormat="1" x14ac:dyDescent="0.2">
      <c r="Z223" s="163"/>
    </row>
    <row r="224" spans="26:26" s="14" customFormat="1" x14ac:dyDescent="0.2">
      <c r="Z224" s="163"/>
    </row>
    <row r="225" spans="26:26" s="14" customFormat="1" x14ac:dyDescent="0.2">
      <c r="Z225" s="163"/>
    </row>
    <row r="226" spans="26:26" s="14" customFormat="1" x14ac:dyDescent="0.2">
      <c r="Z226" s="163"/>
    </row>
    <row r="227" spans="26:26" s="14" customFormat="1" x14ac:dyDescent="0.2">
      <c r="Z227" s="163"/>
    </row>
    <row r="228" spans="26:26" s="14" customFormat="1" x14ac:dyDescent="0.2">
      <c r="Z228" s="163"/>
    </row>
    <row r="229" spans="26:26" s="14" customFormat="1" x14ac:dyDescent="0.2">
      <c r="Z229" s="163"/>
    </row>
    <row r="230" spans="26:26" s="14" customFormat="1" x14ac:dyDescent="0.2">
      <c r="Z230" s="163"/>
    </row>
    <row r="231" spans="26:26" s="14" customFormat="1" x14ac:dyDescent="0.2">
      <c r="Z231" s="162"/>
    </row>
    <row r="232" spans="26:26" s="14" customFormat="1" x14ac:dyDescent="0.2">
      <c r="Z232" s="162"/>
    </row>
    <row r="233" spans="26:26" s="14" customFormat="1" x14ac:dyDescent="0.2">
      <c r="Z233" s="162"/>
    </row>
    <row r="234" spans="26:26" s="14" customFormat="1" x14ac:dyDescent="0.2">
      <c r="Z234" s="162"/>
    </row>
    <row r="235" spans="26:26" s="14" customFormat="1" x14ac:dyDescent="0.2">
      <c r="Z235" s="162"/>
    </row>
    <row r="236" spans="26:26" s="14" customFormat="1" x14ac:dyDescent="0.2">
      <c r="Z236" s="162"/>
    </row>
    <row r="237" spans="26:26" s="14" customFormat="1" x14ac:dyDescent="0.2">
      <c r="Z237" s="162"/>
    </row>
    <row r="238" spans="26:26" s="14" customFormat="1" x14ac:dyDescent="0.2">
      <c r="Z238" s="162"/>
    </row>
    <row r="239" spans="26:26" s="14" customFormat="1" x14ac:dyDescent="0.2">
      <c r="Z239" s="162"/>
    </row>
    <row r="240" spans="26:26" s="14" customFormat="1" x14ac:dyDescent="0.2">
      <c r="Z240" s="162"/>
    </row>
    <row r="241" spans="26:26" s="14" customFormat="1" x14ac:dyDescent="0.2">
      <c r="Z241" s="162"/>
    </row>
    <row r="242" spans="26:26" s="14" customFormat="1" x14ac:dyDescent="0.2">
      <c r="Z242" s="162"/>
    </row>
    <row r="243" spans="26:26" s="14" customFormat="1" x14ac:dyDescent="0.2">
      <c r="Z243" s="162"/>
    </row>
    <row r="244" spans="26:26" s="14" customFormat="1" x14ac:dyDescent="0.2">
      <c r="Z244" s="162"/>
    </row>
    <row r="245" spans="26:26" s="14" customFormat="1" x14ac:dyDescent="0.2">
      <c r="Z245" s="162"/>
    </row>
    <row r="246" spans="26:26" s="14" customFormat="1" x14ac:dyDescent="0.2">
      <c r="Z246" s="162"/>
    </row>
    <row r="247" spans="26:26" s="14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</row>
    <row r="4" spans="1:27" s="55" customFormat="1" ht="12.75" customHeight="1" x14ac:dyDescent="0.2">
      <c r="A4" s="78"/>
      <c r="B4" s="127" t="s">
        <v>41</v>
      </c>
      <c r="C4" s="18">
        <f>SUM(C5:C7)</f>
        <v>84994</v>
      </c>
      <c r="D4" s="18">
        <f t="shared" ref="D4:K4" si="0">SUM(D5:D7)</f>
        <v>78803</v>
      </c>
      <c r="E4" s="18">
        <f t="shared" si="0"/>
        <v>95655</v>
      </c>
      <c r="F4" s="19">
        <f t="shared" si="0"/>
        <v>112470</v>
      </c>
      <c r="G4" s="18">
        <f t="shared" si="0"/>
        <v>121801</v>
      </c>
      <c r="H4" s="20">
        <f t="shared" si="0"/>
        <v>123593</v>
      </c>
      <c r="I4" s="18">
        <f t="shared" si="0"/>
        <v>122441</v>
      </c>
      <c r="J4" s="18">
        <f t="shared" si="0"/>
        <v>135614</v>
      </c>
      <c r="K4" s="18">
        <f t="shared" si="0"/>
        <v>141805.54199999999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44635</v>
      </c>
      <c r="D5" s="26">
        <v>48784</v>
      </c>
      <c r="E5" s="26">
        <v>60621</v>
      </c>
      <c r="F5" s="25">
        <v>72321</v>
      </c>
      <c r="G5" s="26">
        <v>71821</v>
      </c>
      <c r="H5" s="27">
        <v>73821</v>
      </c>
      <c r="I5" s="26">
        <v>77780</v>
      </c>
      <c r="J5" s="26">
        <v>83319</v>
      </c>
      <c r="K5" s="27">
        <v>87533.906999999992</v>
      </c>
      <c r="AA5" s="23">
        <v>3</v>
      </c>
    </row>
    <row r="6" spans="1:27" s="14" customFormat="1" ht="12.75" customHeight="1" x14ac:dyDescent="0.25">
      <c r="A6" s="28"/>
      <c r="B6" s="130" t="s">
        <v>45</v>
      </c>
      <c r="C6" s="30">
        <v>40359</v>
      </c>
      <c r="D6" s="31">
        <v>30019</v>
      </c>
      <c r="E6" s="31">
        <v>35034</v>
      </c>
      <c r="F6" s="30">
        <v>40149</v>
      </c>
      <c r="G6" s="31">
        <v>49980</v>
      </c>
      <c r="H6" s="32">
        <v>49772</v>
      </c>
      <c r="I6" s="31">
        <v>44661</v>
      </c>
      <c r="J6" s="31">
        <v>52295</v>
      </c>
      <c r="K6" s="32">
        <v>54271.634999999995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0</v>
      </c>
      <c r="E7" s="34">
        <v>0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0</v>
      </c>
      <c r="D8" s="18">
        <f t="shared" ref="D8:K8" si="1">SUM(D9:D15)</f>
        <v>464</v>
      </c>
      <c r="E8" s="18">
        <f t="shared" si="1"/>
        <v>251</v>
      </c>
      <c r="F8" s="19">
        <f t="shared" si="1"/>
        <v>2</v>
      </c>
      <c r="G8" s="18">
        <f t="shared" si="1"/>
        <v>4527</v>
      </c>
      <c r="H8" s="20">
        <f t="shared" si="1"/>
        <v>77</v>
      </c>
      <c r="I8" s="18">
        <f t="shared" si="1"/>
        <v>4</v>
      </c>
      <c r="J8" s="18">
        <f t="shared" si="1"/>
        <v>4</v>
      </c>
      <c r="K8" s="18">
        <f t="shared" si="1"/>
        <v>4.2119999999999997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0</v>
      </c>
      <c r="D9" s="26">
        <v>0</v>
      </c>
      <c r="E9" s="26">
        <v>0</v>
      </c>
      <c r="F9" s="25">
        <v>0</v>
      </c>
      <c r="G9" s="26">
        <v>2500</v>
      </c>
      <c r="H9" s="27">
        <v>0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0</v>
      </c>
      <c r="D10" s="31">
        <v>0</v>
      </c>
      <c r="E10" s="31">
        <v>0</v>
      </c>
      <c r="F10" s="30">
        <v>2</v>
      </c>
      <c r="G10" s="31">
        <v>2</v>
      </c>
      <c r="H10" s="32">
        <v>2</v>
      </c>
      <c r="I10" s="31">
        <v>4</v>
      </c>
      <c r="J10" s="31">
        <v>4</v>
      </c>
      <c r="K10" s="32">
        <v>4.2119999999999997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0</v>
      </c>
      <c r="E11" s="31">
        <v>0</v>
      </c>
      <c r="F11" s="30">
        <v>0</v>
      </c>
      <c r="G11" s="31">
        <v>2000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0</v>
      </c>
      <c r="D13" s="31">
        <v>0</v>
      </c>
      <c r="E13" s="31">
        <v>0</v>
      </c>
      <c r="F13" s="30">
        <v>0</v>
      </c>
      <c r="G13" s="31">
        <v>0</v>
      </c>
      <c r="H13" s="32">
        <v>0</v>
      </c>
      <c r="I13" s="31">
        <v>0</v>
      </c>
      <c r="J13" s="31">
        <v>0</v>
      </c>
      <c r="K13" s="32">
        <v>0</v>
      </c>
    </row>
    <row r="14" spans="1:27" s="14" customFormat="1" ht="12.75" customHeight="1" x14ac:dyDescent="0.2">
      <c r="A14" s="22"/>
      <c r="B14" s="130" t="s">
        <v>100</v>
      </c>
      <c r="C14" s="30">
        <v>0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0</v>
      </c>
      <c r="D15" s="34">
        <v>464</v>
      </c>
      <c r="E15" s="34">
        <v>251</v>
      </c>
      <c r="F15" s="33">
        <v>0</v>
      </c>
      <c r="G15" s="34">
        <v>25</v>
      </c>
      <c r="H15" s="35">
        <v>75</v>
      </c>
      <c r="I15" s="34">
        <v>0</v>
      </c>
      <c r="J15" s="34">
        <v>0</v>
      </c>
      <c r="K15" s="35">
        <v>0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486</v>
      </c>
      <c r="D16" s="18">
        <f t="shared" ref="D16:K16" si="2">SUM(D17:D23)</f>
        <v>4280</v>
      </c>
      <c r="E16" s="18">
        <f t="shared" si="2"/>
        <v>978</v>
      </c>
      <c r="F16" s="19">
        <f t="shared" si="2"/>
        <v>1518</v>
      </c>
      <c r="G16" s="18">
        <f t="shared" si="2"/>
        <v>1748</v>
      </c>
      <c r="H16" s="20">
        <f t="shared" si="2"/>
        <v>1906</v>
      </c>
      <c r="I16" s="18">
        <f t="shared" si="2"/>
        <v>1710</v>
      </c>
      <c r="J16" s="18">
        <f t="shared" si="2"/>
        <v>1775</v>
      </c>
      <c r="K16" s="18">
        <f t="shared" si="2"/>
        <v>1856.0749999999998</v>
      </c>
    </row>
    <row r="17" spans="1:11" s="14" customFormat="1" ht="12.75" customHeight="1" x14ac:dyDescent="0.2">
      <c r="A17" s="22"/>
      <c r="B17" s="130" t="s">
        <v>105</v>
      </c>
      <c r="C17" s="25">
        <v>0</v>
      </c>
      <c r="D17" s="26">
        <v>0</v>
      </c>
      <c r="E17" s="26">
        <v>0</v>
      </c>
      <c r="F17" s="25">
        <v>0</v>
      </c>
      <c r="G17" s="26">
        <v>0</v>
      </c>
      <c r="H17" s="27">
        <v>0</v>
      </c>
      <c r="I17" s="26">
        <v>0</v>
      </c>
      <c r="J17" s="26">
        <v>0</v>
      </c>
      <c r="K17" s="27">
        <v>0</v>
      </c>
    </row>
    <row r="18" spans="1:11" s="14" customFormat="1" ht="12.75" customHeight="1" x14ac:dyDescent="0.2">
      <c r="A18" s="22"/>
      <c r="B18" s="130" t="s">
        <v>108</v>
      </c>
      <c r="C18" s="30">
        <v>486</v>
      </c>
      <c r="D18" s="31">
        <v>4280</v>
      </c>
      <c r="E18" s="31">
        <v>978</v>
      </c>
      <c r="F18" s="30">
        <v>1518</v>
      </c>
      <c r="G18" s="31">
        <v>1748</v>
      </c>
      <c r="H18" s="32">
        <v>1906</v>
      </c>
      <c r="I18" s="31">
        <v>1710</v>
      </c>
      <c r="J18" s="31">
        <v>1775</v>
      </c>
      <c r="K18" s="32">
        <v>1856.0749999999998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0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0</v>
      </c>
      <c r="D23" s="34">
        <v>0</v>
      </c>
      <c r="E23" s="34">
        <v>0</v>
      </c>
      <c r="F23" s="33">
        <v>0</v>
      </c>
      <c r="G23" s="34">
        <v>0</v>
      </c>
      <c r="H23" s="35">
        <v>0</v>
      </c>
      <c r="I23" s="34">
        <v>0</v>
      </c>
      <c r="J23" s="34">
        <v>0</v>
      </c>
      <c r="K23" s="35">
        <v>0</v>
      </c>
    </row>
    <row r="24" spans="1:11" s="14" customFormat="1" ht="12.75" customHeight="1" x14ac:dyDescent="0.2">
      <c r="A24" s="22"/>
      <c r="B24" s="146" t="s">
        <v>115</v>
      </c>
      <c r="C24" s="18">
        <v>282</v>
      </c>
      <c r="D24" s="18">
        <v>0</v>
      </c>
      <c r="E24" s="18">
        <v>58</v>
      </c>
      <c r="F24" s="19">
        <v>0</v>
      </c>
      <c r="G24" s="18">
        <v>800</v>
      </c>
      <c r="H24" s="20">
        <v>0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85762</v>
      </c>
      <c r="D26" s="38">
        <f t="shared" ref="D26:K26" si="3">+D4+D8+D16+D24</f>
        <v>83547</v>
      </c>
      <c r="E26" s="38">
        <f t="shared" si="3"/>
        <v>96942</v>
      </c>
      <c r="F26" s="39">
        <f t="shared" si="3"/>
        <v>113990</v>
      </c>
      <c r="G26" s="38">
        <f t="shared" si="3"/>
        <v>128876</v>
      </c>
      <c r="H26" s="40">
        <f t="shared" si="3"/>
        <v>125576</v>
      </c>
      <c r="I26" s="38">
        <f t="shared" si="3"/>
        <v>124155</v>
      </c>
      <c r="J26" s="38">
        <f t="shared" si="3"/>
        <v>137393</v>
      </c>
      <c r="K26" s="38">
        <f t="shared" si="3"/>
        <v>143665.829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2"/>
    <col min="27" max="16384" width="9.140625" style="41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  <c r="Z1" s="162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  <c r="Z3" s="164" t="s">
        <v>117</v>
      </c>
    </row>
    <row r="4" spans="1:27" s="14" customFormat="1" ht="12.75" customHeight="1" x14ac:dyDescent="0.2">
      <c r="A4" s="22"/>
      <c r="B4" s="171" t="s">
        <v>150</v>
      </c>
      <c r="C4" s="31">
        <v>5362</v>
      </c>
      <c r="D4" s="31">
        <v>9214</v>
      </c>
      <c r="E4" s="31">
        <v>8627</v>
      </c>
      <c r="F4" s="25">
        <v>19947</v>
      </c>
      <c r="G4" s="26">
        <v>17148</v>
      </c>
      <c r="H4" s="27">
        <v>9613</v>
      </c>
      <c r="I4" s="31">
        <v>16701</v>
      </c>
      <c r="J4" s="31">
        <v>16392</v>
      </c>
      <c r="K4" s="31">
        <v>17260.775999999998</v>
      </c>
      <c r="Z4" s="163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151</v>
      </c>
      <c r="C5" s="31">
        <v>4259</v>
      </c>
      <c r="D5" s="31">
        <v>2978</v>
      </c>
      <c r="E5" s="31">
        <v>3937</v>
      </c>
      <c r="F5" s="30">
        <v>5069</v>
      </c>
      <c r="G5" s="31">
        <v>4679</v>
      </c>
      <c r="H5" s="32">
        <v>11664</v>
      </c>
      <c r="I5" s="31">
        <v>4308</v>
      </c>
      <c r="J5" s="31">
        <v>5758</v>
      </c>
      <c r="K5" s="31">
        <v>6063.1739999999991</v>
      </c>
      <c r="Z5" s="163">
        <f t="shared" si="0"/>
        <v>1</v>
      </c>
      <c r="AA5" s="23">
        <v>4</v>
      </c>
    </row>
    <row r="6" spans="1:27" s="14" customFormat="1" ht="12.75" customHeight="1" x14ac:dyDescent="0.2">
      <c r="A6" s="22"/>
      <c r="B6" s="171" t="s">
        <v>152</v>
      </c>
      <c r="C6" s="31">
        <v>6956</v>
      </c>
      <c r="D6" s="31">
        <v>9068</v>
      </c>
      <c r="E6" s="31">
        <v>9247</v>
      </c>
      <c r="F6" s="30">
        <v>8204</v>
      </c>
      <c r="G6" s="31">
        <v>7311</v>
      </c>
      <c r="H6" s="32">
        <v>11311</v>
      </c>
      <c r="I6" s="31">
        <v>8036</v>
      </c>
      <c r="J6" s="31">
        <v>9160</v>
      </c>
      <c r="K6" s="31">
        <v>9648.48</v>
      </c>
      <c r="Z6" s="163">
        <f t="shared" si="0"/>
        <v>1</v>
      </c>
      <c r="AA6" s="21" t="s">
        <v>7</v>
      </c>
    </row>
    <row r="7" spans="1:27" s="14" customFormat="1" ht="12.75" customHeight="1" x14ac:dyDescent="0.2">
      <c r="A7" s="22"/>
      <c r="B7" s="171" t="s">
        <v>153</v>
      </c>
      <c r="C7" s="31">
        <v>88317</v>
      </c>
      <c r="D7" s="31">
        <v>121178</v>
      </c>
      <c r="E7" s="31">
        <v>117457</v>
      </c>
      <c r="F7" s="30">
        <v>125477</v>
      </c>
      <c r="G7" s="31">
        <v>99479</v>
      </c>
      <c r="H7" s="32">
        <v>105207</v>
      </c>
      <c r="I7" s="31">
        <v>131783</v>
      </c>
      <c r="J7" s="31">
        <v>127358</v>
      </c>
      <c r="K7" s="31">
        <v>131432.97400000002</v>
      </c>
      <c r="Z7" s="163">
        <f t="shared" si="0"/>
        <v>1</v>
      </c>
      <c r="AA7" s="23">
        <v>1</v>
      </c>
    </row>
    <row r="8" spans="1:27" s="14" customFormat="1" ht="12.75" customHeight="1" x14ac:dyDescent="0.2">
      <c r="A8" s="22"/>
      <c r="B8" s="171" t="s">
        <v>154</v>
      </c>
      <c r="C8" s="31">
        <v>10690</v>
      </c>
      <c r="D8" s="31">
        <v>12225</v>
      </c>
      <c r="E8" s="31">
        <v>15039</v>
      </c>
      <c r="F8" s="30">
        <v>12761</v>
      </c>
      <c r="G8" s="31">
        <v>12650</v>
      </c>
      <c r="H8" s="32">
        <v>12650</v>
      </c>
      <c r="I8" s="31">
        <v>14004</v>
      </c>
      <c r="J8" s="31">
        <v>13238</v>
      </c>
      <c r="K8" s="31">
        <v>13936.614</v>
      </c>
      <c r="Z8" s="163">
        <f t="shared" si="0"/>
        <v>1</v>
      </c>
      <c r="AA8" s="21" t="s">
        <v>8</v>
      </c>
    </row>
    <row r="9" spans="1:27" s="14" customFormat="1" ht="12.75" hidden="1" customHeight="1" x14ac:dyDescent="0.2">
      <c r="A9" s="22"/>
      <c r="B9" s="171" t="s">
        <v>9</v>
      </c>
      <c r="C9" s="31"/>
      <c r="D9" s="31"/>
      <c r="E9" s="31"/>
      <c r="F9" s="30"/>
      <c r="G9" s="31"/>
      <c r="H9" s="32"/>
      <c r="I9" s="31"/>
      <c r="J9" s="31"/>
      <c r="K9" s="31"/>
      <c r="Z9" s="163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9</v>
      </c>
      <c r="C10" s="31"/>
      <c r="D10" s="31"/>
      <c r="E10" s="31"/>
      <c r="F10" s="30"/>
      <c r="G10" s="31"/>
      <c r="H10" s="32"/>
      <c r="I10" s="31"/>
      <c r="J10" s="31"/>
      <c r="K10" s="31"/>
      <c r="Z10" s="163">
        <f t="shared" si="0"/>
        <v>0</v>
      </c>
    </row>
    <row r="11" spans="1:27" s="14" customFormat="1" ht="12.75" hidden="1" customHeight="1" x14ac:dyDescent="0.2">
      <c r="A11" s="22"/>
      <c r="B11" s="171" t="s">
        <v>9</v>
      </c>
      <c r="C11" s="31"/>
      <c r="D11" s="31"/>
      <c r="E11" s="31"/>
      <c r="F11" s="30"/>
      <c r="G11" s="31"/>
      <c r="H11" s="32"/>
      <c r="I11" s="31"/>
      <c r="J11" s="31"/>
      <c r="K11" s="31"/>
      <c r="Z11" s="163">
        <f t="shared" si="0"/>
        <v>0</v>
      </c>
    </row>
    <row r="12" spans="1:27" s="14" customFormat="1" ht="12.75" hidden="1" customHeight="1" x14ac:dyDescent="0.2">
      <c r="A12" s="22"/>
      <c r="B12" s="171" t="s">
        <v>9</v>
      </c>
      <c r="C12" s="31"/>
      <c r="D12" s="31"/>
      <c r="E12" s="31"/>
      <c r="F12" s="30"/>
      <c r="G12" s="31"/>
      <c r="H12" s="32"/>
      <c r="I12" s="31"/>
      <c r="J12" s="31"/>
      <c r="K12" s="31"/>
      <c r="Z12" s="163">
        <f t="shared" si="0"/>
        <v>0</v>
      </c>
    </row>
    <row r="13" spans="1:27" s="14" customFormat="1" ht="12.75" hidden="1" customHeight="1" x14ac:dyDescent="0.2">
      <c r="A13" s="22"/>
      <c r="B13" s="171" t="s">
        <v>9</v>
      </c>
      <c r="C13" s="31"/>
      <c r="D13" s="31"/>
      <c r="E13" s="31"/>
      <c r="F13" s="30"/>
      <c r="G13" s="31"/>
      <c r="H13" s="32"/>
      <c r="I13" s="31"/>
      <c r="J13" s="31"/>
      <c r="K13" s="31"/>
      <c r="Z13" s="163">
        <f t="shared" si="0"/>
        <v>0</v>
      </c>
    </row>
    <row r="14" spans="1:27" s="14" customFormat="1" ht="12.75" hidden="1" customHeight="1" x14ac:dyDescent="0.2">
      <c r="A14" s="22"/>
      <c r="B14" s="171" t="s">
        <v>9</v>
      </c>
      <c r="C14" s="31"/>
      <c r="D14" s="31"/>
      <c r="E14" s="31"/>
      <c r="F14" s="30"/>
      <c r="G14" s="31"/>
      <c r="H14" s="32"/>
      <c r="I14" s="31"/>
      <c r="J14" s="31"/>
      <c r="K14" s="31"/>
      <c r="Z14" s="163">
        <f t="shared" si="0"/>
        <v>0</v>
      </c>
    </row>
    <row r="15" spans="1:27" s="14" customFormat="1" ht="12.75" hidden="1" customHeight="1" x14ac:dyDescent="0.2">
      <c r="A15" s="22"/>
      <c r="B15" s="171" t="s">
        <v>9</v>
      </c>
      <c r="C15" s="31"/>
      <c r="D15" s="31"/>
      <c r="E15" s="31"/>
      <c r="F15" s="30"/>
      <c r="G15" s="31"/>
      <c r="H15" s="32"/>
      <c r="I15" s="31"/>
      <c r="J15" s="31"/>
      <c r="K15" s="31"/>
      <c r="Z15" s="163">
        <f t="shared" si="0"/>
        <v>0</v>
      </c>
    </row>
    <row r="16" spans="1:27" s="14" customFormat="1" ht="12.75" hidden="1" customHeight="1" x14ac:dyDescent="0.25">
      <c r="A16" s="28"/>
      <c r="B16" s="171" t="s">
        <v>9</v>
      </c>
      <c r="C16" s="31"/>
      <c r="D16" s="31"/>
      <c r="E16" s="31"/>
      <c r="F16" s="30"/>
      <c r="G16" s="31"/>
      <c r="H16" s="32"/>
      <c r="I16" s="31"/>
      <c r="J16" s="31"/>
      <c r="K16" s="31"/>
      <c r="Z16" s="163">
        <f t="shared" si="0"/>
        <v>0</v>
      </c>
    </row>
    <row r="17" spans="1:26" s="14" customFormat="1" ht="12.75" hidden="1" customHeight="1" x14ac:dyDescent="0.25">
      <c r="A17" s="28"/>
      <c r="B17" s="171" t="s">
        <v>9</v>
      </c>
      <c r="C17" s="31"/>
      <c r="D17" s="31"/>
      <c r="E17" s="31"/>
      <c r="F17" s="30"/>
      <c r="G17" s="31"/>
      <c r="H17" s="32"/>
      <c r="I17" s="31"/>
      <c r="J17" s="31"/>
      <c r="K17" s="31"/>
      <c r="Z17" s="163">
        <f t="shared" si="0"/>
        <v>0</v>
      </c>
    </row>
    <row r="18" spans="1:26" s="14" customFormat="1" ht="12.75" hidden="1" customHeight="1" x14ac:dyDescent="0.2">
      <c r="A18" s="22"/>
      <c r="B18" s="171" t="s">
        <v>9</v>
      </c>
      <c r="C18" s="31"/>
      <c r="D18" s="31"/>
      <c r="E18" s="31"/>
      <c r="F18" s="30"/>
      <c r="G18" s="31"/>
      <c r="H18" s="32"/>
      <c r="I18" s="31"/>
      <c r="J18" s="31"/>
      <c r="K18" s="31"/>
      <c r="Z18" s="163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115584</v>
      </c>
      <c r="D19" s="38">
        <f t="shared" ref="D19:K19" si="1">SUM(D4:D18)</f>
        <v>154663</v>
      </c>
      <c r="E19" s="38">
        <f t="shared" si="1"/>
        <v>154307</v>
      </c>
      <c r="F19" s="39">
        <f t="shared" si="1"/>
        <v>171458</v>
      </c>
      <c r="G19" s="38">
        <f t="shared" si="1"/>
        <v>141267</v>
      </c>
      <c r="H19" s="40">
        <f t="shared" si="1"/>
        <v>150445</v>
      </c>
      <c r="I19" s="38">
        <f t="shared" si="1"/>
        <v>174832</v>
      </c>
      <c r="J19" s="38">
        <f t="shared" si="1"/>
        <v>171906</v>
      </c>
      <c r="K19" s="38">
        <f t="shared" si="1"/>
        <v>178342.01800000001</v>
      </c>
      <c r="Z19" s="163">
        <f t="shared" si="0"/>
        <v>1</v>
      </c>
    </row>
    <row r="20" spans="1:26" s="14" customFormat="1" hidden="1" x14ac:dyDescent="0.25">
      <c r="A20" s="172"/>
      <c r="Z20" s="163">
        <f t="shared" si="0"/>
        <v>0</v>
      </c>
    </row>
    <row r="21" spans="1:26" s="14" customFormat="1" x14ac:dyDescent="0.2">
      <c r="Z21" s="163"/>
    </row>
    <row r="22" spans="1:26" s="14" customFormat="1" x14ac:dyDescent="0.2">
      <c r="Z22" s="163"/>
    </row>
    <row r="23" spans="1:26" s="14" customFormat="1" x14ac:dyDescent="0.2">
      <c r="Z23" s="163"/>
    </row>
    <row r="24" spans="1:26" s="14" customFormat="1" x14ac:dyDescent="0.2">
      <c r="Z24" s="163"/>
    </row>
    <row r="25" spans="1:26" s="14" customFormat="1" x14ac:dyDescent="0.2">
      <c r="Z25" s="163"/>
    </row>
    <row r="26" spans="1:26" s="14" customFormat="1" x14ac:dyDescent="0.2">
      <c r="Z26" s="163"/>
    </row>
    <row r="27" spans="1:26" s="14" customFormat="1" x14ac:dyDescent="0.2">
      <c r="Z27" s="163"/>
    </row>
    <row r="28" spans="1:26" s="14" customFormat="1" x14ac:dyDescent="0.2">
      <c r="Z28" s="163"/>
    </row>
    <row r="29" spans="1:26" s="14" customFormat="1" x14ac:dyDescent="0.2">
      <c r="Z29" s="163"/>
    </row>
    <row r="30" spans="1:26" s="14" customFormat="1" x14ac:dyDescent="0.2">
      <c r="Z30" s="163"/>
    </row>
    <row r="31" spans="1:26" s="14" customFormat="1" x14ac:dyDescent="0.2">
      <c r="Z31" s="163"/>
    </row>
    <row r="32" spans="1:26" s="14" customFormat="1" x14ac:dyDescent="0.2">
      <c r="Z32" s="163"/>
    </row>
    <row r="33" spans="26:26" s="14" customFormat="1" x14ac:dyDescent="0.2">
      <c r="Z33" s="163"/>
    </row>
    <row r="34" spans="26:26" s="14" customFormat="1" x14ac:dyDescent="0.2">
      <c r="Z34" s="163"/>
    </row>
    <row r="35" spans="26:26" s="14" customFormat="1" x14ac:dyDescent="0.2">
      <c r="Z35" s="163"/>
    </row>
    <row r="36" spans="26:26" s="14" customFormat="1" x14ac:dyDescent="0.2">
      <c r="Z36" s="163"/>
    </row>
    <row r="37" spans="26:26" s="14" customFormat="1" x14ac:dyDescent="0.2">
      <c r="Z37" s="163"/>
    </row>
    <row r="38" spans="26:26" s="14" customFormat="1" x14ac:dyDescent="0.2">
      <c r="Z38" s="163"/>
    </row>
    <row r="39" spans="26:26" s="14" customFormat="1" x14ac:dyDescent="0.2">
      <c r="Z39" s="163"/>
    </row>
    <row r="40" spans="26:26" s="14" customFormat="1" x14ac:dyDescent="0.2">
      <c r="Z40" s="163"/>
    </row>
    <row r="41" spans="26:26" s="14" customFormat="1" x14ac:dyDescent="0.2">
      <c r="Z41" s="163"/>
    </row>
    <row r="42" spans="26:26" s="14" customFormat="1" x14ac:dyDescent="0.2">
      <c r="Z42" s="163"/>
    </row>
    <row r="43" spans="26:26" s="14" customFormat="1" x14ac:dyDescent="0.2">
      <c r="Z43" s="163"/>
    </row>
    <row r="44" spans="26:26" s="14" customFormat="1" x14ac:dyDescent="0.2">
      <c r="Z44" s="163"/>
    </row>
    <row r="45" spans="26:26" s="14" customFormat="1" x14ac:dyDescent="0.2">
      <c r="Z45" s="163"/>
    </row>
    <row r="46" spans="26:26" s="14" customFormat="1" x14ac:dyDescent="0.2">
      <c r="Z46" s="163"/>
    </row>
    <row r="47" spans="26:26" s="14" customFormat="1" x14ac:dyDescent="0.2">
      <c r="Z47" s="163"/>
    </row>
    <row r="48" spans="26:26" s="14" customFormat="1" x14ac:dyDescent="0.2">
      <c r="Z48" s="163"/>
    </row>
    <row r="49" spans="26:26" s="14" customFormat="1" x14ac:dyDescent="0.2">
      <c r="Z49" s="163"/>
    </row>
    <row r="50" spans="26:26" s="14" customFormat="1" x14ac:dyDescent="0.2">
      <c r="Z50" s="163"/>
    </row>
    <row r="51" spans="26:26" s="14" customFormat="1" x14ac:dyDescent="0.2">
      <c r="Z51" s="163"/>
    </row>
    <row r="52" spans="26:26" s="14" customFormat="1" x14ac:dyDescent="0.2">
      <c r="Z52" s="163"/>
    </row>
    <row r="53" spans="26:26" s="14" customFormat="1" x14ac:dyDescent="0.2">
      <c r="Z53" s="163"/>
    </row>
    <row r="54" spans="26:26" s="14" customFormat="1" x14ac:dyDescent="0.2">
      <c r="Z54" s="163"/>
    </row>
    <row r="55" spans="26:26" s="14" customFormat="1" x14ac:dyDescent="0.2">
      <c r="Z55" s="163"/>
    </row>
    <row r="56" spans="26:26" s="14" customFormat="1" x14ac:dyDescent="0.2">
      <c r="Z56" s="163"/>
    </row>
    <row r="57" spans="26:26" s="14" customFormat="1" x14ac:dyDescent="0.2">
      <c r="Z57" s="163"/>
    </row>
    <row r="58" spans="26:26" s="14" customFormat="1" x14ac:dyDescent="0.2">
      <c r="Z58" s="163"/>
    </row>
    <row r="59" spans="26:26" s="14" customFormat="1" x14ac:dyDescent="0.2">
      <c r="Z59" s="163"/>
    </row>
    <row r="60" spans="26:26" s="14" customFormat="1" x14ac:dyDescent="0.2">
      <c r="Z60" s="163"/>
    </row>
    <row r="61" spans="26:26" s="14" customFormat="1" x14ac:dyDescent="0.2">
      <c r="Z61" s="163"/>
    </row>
    <row r="62" spans="26:26" s="14" customFormat="1" x14ac:dyDescent="0.2">
      <c r="Z62" s="163"/>
    </row>
    <row r="63" spans="26:26" s="14" customFormat="1" x14ac:dyDescent="0.2">
      <c r="Z63" s="163"/>
    </row>
    <row r="64" spans="26:26" s="14" customFormat="1" x14ac:dyDescent="0.2">
      <c r="Z64" s="163"/>
    </row>
    <row r="65" spans="26:26" s="14" customFormat="1" x14ac:dyDescent="0.2">
      <c r="Z65" s="163"/>
    </row>
    <row r="66" spans="26:26" s="14" customFormat="1" x14ac:dyDescent="0.2">
      <c r="Z66" s="163"/>
    </row>
    <row r="67" spans="26:26" s="14" customFormat="1" x14ac:dyDescent="0.2">
      <c r="Z67" s="163"/>
    </row>
    <row r="68" spans="26:26" s="14" customFormat="1" x14ac:dyDescent="0.2">
      <c r="Z68" s="163"/>
    </row>
    <row r="69" spans="26:26" s="14" customFormat="1" x14ac:dyDescent="0.2">
      <c r="Z69" s="163"/>
    </row>
    <row r="70" spans="26:26" s="14" customFormat="1" x14ac:dyDescent="0.2">
      <c r="Z70" s="163"/>
    </row>
    <row r="71" spans="26:26" s="14" customFormat="1" x14ac:dyDescent="0.2">
      <c r="Z71" s="163"/>
    </row>
    <row r="72" spans="26:26" s="14" customFormat="1" x14ac:dyDescent="0.2">
      <c r="Z72" s="163"/>
    </row>
    <row r="73" spans="26:26" s="14" customFormat="1" x14ac:dyDescent="0.2">
      <c r="Z73" s="163"/>
    </row>
    <row r="74" spans="26:26" s="14" customFormat="1" x14ac:dyDescent="0.2">
      <c r="Z74" s="163"/>
    </row>
    <row r="75" spans="26:26" s="14" customFormat="1" x14ac:dyDescent="0.2">
      <c r="Z75" s="163"/>
    </row>
    <row r="76" spans="26:26" s="14" customFormat="1" x14ac:dyDescent="0.2">
      <c r="Z76" s="163"/>
    </row>
    <row r="77" spans="26:26" s="14" customFormat="1" x14ac:dyDescent="0.2">
      <c r="Z77" s="163"/>
    </row>
    <row r="78" spans="26:26" s="14" customFormat="1" x14ac:dyDescent="0.2">
      <c r="Z78" s="163"/>
    </row>
    <row r="79" spans="26:26" s="14" customFormat="1" x14ac:dyDescent="0.2">
      <c r="Z79" s="163"/>
    </row>
    <row r="80" spans="26:26" s="14" customFormat="1" x14ac:dyDescent="0.2">
      <c r="Z80" s="163"/>
    </row>
    <row r="81" spans="26:26" s="14" customFormat="1" x14ac:dyDescent="0.2">
      <c r="Z81" s="163"/>
    </row>
    <row r="82" spans="26:26" s="14" customFormat="1" x14ac:dyDescent="0.2">
      <c r="Z82" s="163"/>
    </row>
    <row r="83" spans="26:26" s="14" customFormat="1" x14ac:dyDescent="0.2">
      <c r="Z83" s="163"/>
    </row>
    <row r="84" spans="26:26" s="14" customFormat="1" x14ac:dyDescent="0.2">
      <c r="Z84" s="163"/>
    </row>
    <row r="85" spans="26:26" s="14" customFormat="1" x14ac:dyDescent="0.2">
      <c r="Z85" s="163"/>
    </row>
    <row r="86" spans="26:26" s="14" customFormat="1" x14ac:dyDescent="0.2">
      <c r="Z86" s="163"/>
    </row>
    <row r="87" spans="26:26" s="14" customFormat="1" x14ac:dyDescent="0.2">
      <c r="Z87" s="163"/>
    </row>
    <row r="88" spans="26:26" s="14" customFormat="1" x14ac:dyDescent="0.2">
      <c r="Z88" s="163"/>
    </row>
    <row r="89" spans="26:26" s="14" customFormat="1" x14ac:dyDescent="0.2">
      <c r="Z89" s="163"/>
    </row>
    <row r="90" spans="26:26" s="14" customFormat="1" x14ac:dyDescent="0.2">
      <c r="Z90" s="163"/>
    </row>
    <row r="91" spans="26:26" s="14" customFormat="1" x14ac:dyDescent="0.2">
      <c r="Z91" s="163"/>
    </row>
    <row r="92" spans="26:26" s="14" customFormat="1" x14ac:dyDescent="0.2">
      <c r="Z92" s="163"/>
    </row>
    <row r="93" spans="26:26" s="14" customFormat="1" x14ac:dyDescent="0.2">
      <c r="Z93" s="163"/>
    </row>
    <row r="94" spans="26:26" s="14" customFormat="1" x14ac:dyDescent="0.2">
      <c r="Z94" s="163"/>
    </row>
    <row r="95" spans="26:26" s="14" customFormat="1" x14ac:dyDescent="0.2">
      <c r="Z95" s="163"/>
    </row>
    <row r="96" spans="26:26" s="14" customFormat="1" x14ac:dyDescent="0.2">
      <c r="Z96" s="163"/>
    </row>
    <row r="97" spans="26:26" s="14" customFormat="1" x14ac:dyDescent="0.2">
      <c r="Z97" s="163"/>
    </row>
    <row r="98" spans="26:26" s="14" customFormat="1" x14ac:dyDescent="0.2">
      <c r="Z98" s="163"/>
    </row>
    <row r="99" spans="26:26" s="14" customFormat="1" x14ac:dyDescent="0.2">
      <c r="Z99" s="163"/>
    </row>
    <row r="100" spans="26:26" s="14" customFormat="1" x14ac:dyDescent="0.2">
      <c r="Z100" s="163"/>
    </row>
    <row r="101" spans="26:26" s="14" customFormat="1" x14ac:dyDescent="0.2">
      <c r="Z101" s="163"/>
    </row>
    <row r="102" spans="26:26" s="14" customFormat="1" x14ac:dyDescent="0.2">
      <c r="Z102" s="163"/>
    </row>
    <row r="103" spans="26:26" s="14" customFormat="1" x14ac:dyDescent="0.2">
      <c r="Z103" s="163"/>
    </row>
    <row r="104" spans="26:26" s="14" customFormat="1" x14ac:dyDescent="0.2">
      <c r="Z104" s="163"/>
    </row>
    <row r="105" spans="26:26" s="14" customFormat="1" x14ac:dyDescent="0.2">
      <c r="Z105" s="163"/>
    </row>
    <row r="106" spans="26:26" s="14" customFormat="1" x14ac:dyDescent="0.2">
      <c r="Z106" s="163"/>
    </row>
    <row r="107" spans="26:26" s="14" customFormat="1" x14ac:dyDescent="0.2">
      <c r="Z107" s="163"/>
    </row>
    <row r="108" spans="26:26" s="14" customFormat="1" x14ac:dyDescent="0.2">
      <c r="Z108" s="163"/>
    </row>
    <row r="109" spans="26:26" s="14" customFormat="1" x14ac:dyDescent="0.2">
      <c r="Z109" s="163"/>
    </row>
    <row r="110" spans="26:26" s="14" customFormat="1" x14ac:dyDescent="0.2">
      <c r="Z110" s="163"/>
    </row>
    <row r="111" spans="26:26" s="14" customFormat="1" x14ac:dyDescent="0.2">
      <c r="Z111" s="163"/>
    </row>
    <row r="112" spans="26:26" s="14" customFormat="1" x14ac:dyDescent="0.2">
      <c r="Z112" s="163"/>
    </row>
    <row r="113" spans="26:26" s="14" customFormat="1" x14ac:dyDescent="0.2">
      <c r="Z113" s="163"/>
    </row>
    <row r="114" spans="26:26" s="14" customFormat="1" x14ac:dyDescent="0.2">
      <c r="Z114" s="163"/>
    </row>
    <row r="115" spans="26:26" s="14" customFormat="1" x14ac:dyDescent="0.2">
      <c r="Z115" s="163"/>
    </row>
    <row r="116" spans="26:26" s="14" customFormat="1" x14ac:dyDescent="0.2">
      <c r="Z116" s="163"/>
    </row>
    <row r="117" spans="26:26" s="14" customFormat="1" x14ac:dyDescent="0.2">
      <c r="Z117" s="163"/>
    </row>
    <row r="118" spans="26:26" s="14" customFormat="1" x14ac:dyDescent="0.2">
      <c r="Z118" s="163"/>
    </row>
    <row r="119" spans="26:26" s="14" customFormat="1" x14ac:dyDescent="0.2">
      <c r="Z119" s="163"/>
    </row>
    <row r="120" spans="26:26" s="14" customFormat="1" x14ac:dyDescent="0.2">
      <c r="Z120" s="163"/>
    </row>
    <row r="121" spans="26:26" s="14" customFormat="1" x14ac:dyDescent="0.2">
      <c r="Z121" s="163"/>
    </row>
    <row r="122" spans="26:26" s="14" customFormat="1" x14ac:dyDescent="0.2">
      <c r="Z122" s="163"/>
    </row>
    <row r="123" spans="26:26" s="14" customFormat="1" x14ac:dyDescent="0.2">
      <c r="Z123" s="163"/>
    </row>
    <row r="124" spans="26:26" s="14" customFormat="1" x14ac:dyDescent="0.2">
      <c r="Z124" s="163"/>
    </row>
    <row r="125" spans="26:26" s="14" customFormat="1" x14ac:dyDescent="0.2">
      <c r="Z125" s="163"/>
    </row>
    <row r="126" spans="26:26" s="14" customFormat="1" x14ac:dyDescent="0.2">
      <c r="Z126" s="163"/>
    </row>
    <row r="127" spans="26:26" s="14" customFormat="1" x14ac:dyDescent="0.2">
      <c r="Z127" s="163"/>
    </row>
    <row r="128" spans="26:26" s="14" customFormat="1" x14ac:dyDescent="0.2">
      <c r="Z128" s="163"/>
    </row>
    <row r="129" spans="26:26" s="14" customFormat="1" x14ac:dyDescent="0.2">
      <c r="Z129" s="163"/>
    </row>
    <row r="130" spans="26:26" s="14" customFormat="1" x14ac:dyDescent="0.2">
      <c r="Z130" s="163"/>
    </row>
    <row r="131" spans="26:26" s="14" customFormat="1" x14ac:dyDescent="0.2">
      <c r="Z131" s="163"/>
    </row>
    <row r="132" spans="26:26" s="14" customFormat="1" x14ac:dyDescent="0.2">
      <c r="Z132" s="163"/>
    </row>
    <row r="133" spans="26:26" s="14" customFormat="1" x14ac:dyDescent="0.2">
      <c r="Z133" s="163"/>
    </row>
    <row r="134" spans="26:26" s="14" customFormat="1" x14ac:dyDescent="0.2">
      <c r="Z134" s="163"/>
    </row>
    <row r="135" spans="26:26" s="14" customFormat="1" x14ac:dyDescent="0.2">
      <c r="Z135" s="163"/>
    </row>
    <row r="136" spans="26:26" s="14" customFormat="1" x14ac:dyDescent="0.2">
      <c r="Z136" s="163"/>
    </row>
    <row r="137" spans="26:26" s="14" customFormat="1" x14ac:dyDescent="0.2">
      <c r="Z137" s="163"/>
    </row>
    <row r="138" spans="26:26" s="14" customFormat="1" x14ac:dyDescent="0.2">
      <c r="Z138" s="163"/>
    </row>
    <row r="139" spans="26:26" s="14" customFormat="1" x14ac:dyDescent="0.2">
      <c r="Z139" s="163"/>
    </row>
    <row r="140" spans="26:26" s="14" customFormat="1" x14ac:dyDescent="0.2">
      <c r="Z140" s="163"/>
    </row>
    <row r="141" spans="26:26" s="14" customFormat="1" x14ac:dyDescent="0.2">
      <c r="Z141" s="163"/>
    </row>
    <row r="142" spans="26:26" s="14" customFormat="1" x14ac:dyDescent="0.2">
      <c r="Z142" s="163"/>
    </row>
    <row r="143" spans="26:26" s="14" customFormat="1" x14ac:dyDescent="0.2">
      <c r="Z143" s="163"/>
    </row>
    <row r="144" spans="26:26" s="14" customFormat="1" x14ac:dyDescent="0.2">
      <c r="Z144" s="163"/>
    </row>
    <row r="145" spans="26:26" s="14" customFormat="1" x14ac:dyDescent="0.2">
      <c r="Z145" s="163"/>
    </row>
    <row r="146" spans="26:26" s="14" customFormat="1" x14ac:dyDescent="0.2">
      <c r="Z146" s="163"/>
    </row>
    <row r="147" spans="26:26" s="14" customFormat="1" x14ac:dyDescent="0.2">
      <c r="Z147" s="163"/>
    </row>
    <row r="148" spans="26:26" s="14" customFormat="1" x14ac:dyDescent="0.2">
      <c r="Z148" s="163"/>
    </row>
    <row r="149" spans="26:26" s="14" customFormat="1" x14ac:dyDescent="0.2">
      <c r="Z149" s="163"/>
    </row>
    <row r="150" spans="26:26" s="14" customFormat="1" x14ac:dyDescent="0.2">
      <c r="Z150" s="163"/>
    </row>
    <row r="151" spans="26:26" s="14" customFormat="1" x14ac:dyDescent="0.2">
      <c r="Z151" s="163"/>
    </row>
    <row r="152" spans="26:26" s="14" customFormat="1" x14ac:dyDescent="0.2">
      <c r="Z152" s="163"/>
    </row>
    <row r="153" spans="26:26" s="14" customFormat="1" x14ac:dyDescent="0.2">
      <c r="Z153" s="163"/>
    </row>
    <row r="154" spans="26:26" s="14" customFormat="1" x14ac:dyDescent="0.2">
      <c r="Z154" s="163"/>
    </row>
    <row r="155" spans="26:26" s="14" customFormat="1" x14ac:dyDescent="0.2">
      <c r="Z155" s="163"/>
    </row>
    <row r="156" spans="26:26" s="14" customFormat="1" x14ac:dyDescent="0.2">
      <c r="Z156" s="163"/>
    </row>
    <row r="157" spans="26:26" s="14" customFormat="1" x14ac:dyDescent="0.2">
      <c r="Z157" s="163"/>
    </row>
    <row r="158" spans="26:26" s="14" customFormat="1" x14ac:dyDescent="0.2">
      <c r="Z158" s="163"/>
    </row>
    <row r="159" spans="26:26" s="14" customFormat="1" x14ac:dyDescent="0.2">
      <c r="Z159" s="163"/>
    </row>
    <row r="160" spans="26:26" s="14" customFormat="1" x14ac:dyDescent="0.2">
      <c r="Z160" s="163"/>
    </row>
    <row r="161" spans="26:26" s="14" customFormat="1" x14ac:dyDescent="0.2">
      <c r="Z161" s="163"/>
    </row>
    <row r="162" spans="26:26" s="14" customFormat="1" x14ac:dyDescent="0.2">
      <c r="Z162" s="163"/>
    </row>
    <row r="163" spans="26:26" s="14" customFormat="1" x14ac:dyDescent="0.2">
      <c r="Z163" s="163"/>
    </row>
    <row r="164" spans="26:26" s="14" customFormat="1" x14ac:dyDescent="0.2">
      <c r="Z164" s="163"/>
    </row>
    <row r="165" spans="26:26" s="14" customFormat="1" x14ac:dyDescent="0.2">
      <c r="Z165" s="163"/>
    </row>
    <row r="166" spans="26:26" s="14" customFormat="1" x14ac:dyDescent="0.2">
      <c r="Z166" s="163"/>
    </row>
    <row r="167" spans="26:26" s="14" customFormat="1" x14ac:dyDescent="0.2">
      <c r="Z167" s="163"/>
    </row>
    <row r="168" spans="26:26" s="14" customFormat="1" x14ac:dyDescent="0.2">
      <c r="Z168" s="163"/>
    </row>
    <row r="169" spans="26:26" s="14" customFormat="1" x14ac:dyDescent="0.2">
      <c r="Z169" s="163"/>
    </row>
    <row r="170" spans="26:26" s="14" customFormat="1" x14ac:dyDescent="0.2">
      <c r="Z170" s="163"/>
    </row>
    <row r="171" spans="26:26" s="14" customFormat="1" x14ac:dyDescent="0.2">
      <c r="Z171" s="163"/>
    </row>
    <row r="172" spans="26:26" s="14" customFormat="1" x14ac:dyDescent="0.2">
      <c r="Z172" s="163"/>
    </row>
    <row r="173" spans="26:26" s="14" customFormat="1" x14ac:dyDescent="0.2">
      <c r="Z173" s="163"/>
    </row>
    <row r="174" spans="26:26" s="14" customFormat="1" x14ac:dyDescent="0.2">
      <c r="Z174" s="163"/>
    </row>
    <row r="175" spans="26:26" s="14" customFormat="1" x14ac:dyDescent="0.2">
      <c r="Z175" s="163"/>
    </row>
    <row r="176" spans="26:26" s="14" customFormat="1" x14ac:dyDescent="0.2">
      <c r="Z176" s="163"/>
    </row>
    <row r="177" spans="26:26" s="14" customFormat="1" x14ac:dyDescent="0.2">
      <c r="Z177" s="163"/>
    </row>
    <row r="178" spans="26:26" s="14" customFormat="1" x14ac:dyDescent="0.2">
      <c r="Z178" s="163"/>
    </row>
    <row r="179" spans="26:26" s="14" customFormat="1" x14ac:dyDescent="0.2">
      <c r="Z179" s="163"/>
    </row>
    <row r="180" spans="26:26" s="14" customFormat="1" x14ac:dyDescent="0.2">
      <c r="Z180" s="163"/>
    </row>
    <row r="181" spans="26:26" s="14" customFormat="1" x14ac:dyDescent="0.2">
      <c r="Z181" s="163"/>
    </row>
    <row r="182" spans="26:26" s="14" customFormat="1" x14ac:dyDescent="0.2">
      <c r="Z182" s="163"/>
    </row>
    <row r="183" spans="26:26" s="14" customFormat="1" x14ac:dyDescent="0.2">
      <c r="Z183" s="163"/>
    </row>
    <row r="184" spans="26:26" s="14" customFormat="1" x14ac:dyDescent="0.2">
      <c r="Z184" s="163"/>
    </row>
    <row r="185" spans="26:26" s="14" customFormat="1" x14ac:dyDescent="0.2">
      <c r="Z185" s="163"/>
    </row>
    <row r="186" spans="26:26" s="14" customFormat="1" x14ac:dyDescent="0.2">
      <c r="Z186" s="163"/>
    </row>
    <row r="187" spans="26:26" s="14" customFormat="1" x14ac:dyDescent="0.2">
      <c r="Z187" s="163"/>
    </row>
    <row r="188" spans="26:26" s="14" customFormat="1" x14ac:dyDescent="0.2">
      <c r="Z188" s="163"/>
    </row>
    <row r="189" spans="26:26" s="14" customFormat="1" x14ac:dyDescent="0.2">
      <c r="Z189" s="163"/>
    </row>
    <row r="190" spans="26:26" s="14" customFormat="1" x14ac:dyDescent="0.2">
      <c r="Z190" s="163"/>
    </row>
    <row r="191" spans="26:26" s="14" customFormat="1" x14ac:dyDescent="0.2">
      <c r="Z191" s="163"/>
    </row>
    <row r="192" spans="26:26" s="14" customFormat="1" x14ac:dyDescent="0.2">
      <c r="Z192" s="163"/>
    </row>
    <row r="193" spans="26:26" s="14" customFormat="1" x14ac:dyDescent="0.2">
      <c r="Z193" s="163"/>
    </row>
    <row r="194" spans="26:26" s="14" customFormat="1" x14ac:dyDescent="0.2">
      <c r="Z194" s="163"/>
    </row>
    <row r="195" spans="26:26" s="14" customFormat="1" x14ac:dyDescent="0.2">
      <c r="Z195" s="163"/>
    </row>
    <row r="196" spans="26:26" s="14" customFormat="1" x14ac:dyDescent="0.2">
      <c r="Z196" s="163"/>
    </row>
    <row r="197" spans="26:26" s="14" customFormat="1" x14ac:dyDescent="0.2">
      <c r="Z197" s="163"/>
    </row>
    <row r="198" spans="26:26" s="14" customFormat="1" x14ac:dyDescent="0.2">
      <c r="Z198" s="163"/>
    </row>
    <row r="199" spans="26:26" s="14" customFormat="1" x14ac:dyDescent="0.2">
      <c r="Z199" s="163"/>
    </row>
    <row r="200" spans="26:26" s="14" customFormat="1" x14ac:dyDescent="0.2">
      <c r="Z200" s="163"/>
    </row>
    <row r="201" spans="26:26" s="14" customFormat="1" x14ac:dyDescent="0.2">
      <c r="Z201" s="163"/>
    </row>
    <row r="202" spans="26:26" s="14" customFormat="1" x14ac:dyDescent="0.2">
      <c r="Z202" s="163"/>
    </row>
    <row r="203" spans="26:26" s="14" customFormat="1" x14ac:dyDescent="0.2">
      <c r="Z203" s="163"/>
    </row>
    <row r="204" spans="26:26" s="14" customFormat="1" x14ac:dyDescent="0.2">
      <c r="Z204" s="163"/>
    </row>
    <row r="205" spans="26:26" s="14" customFormat="1" x14ac:dyDescent="0.2">
      <c r="Z205" s="163"/>
    </row>
    <row r="206" spans="26:26" s="14" customFormat="1" x14ac:dyDescent="0.2">
      <c r="Z206" s="163"/>
    </row>
    <row r="207" spans="26:26" s="14" customFormat="1" x14ac:dyDescent="0.2">
      <c r="Z207" s="163"/>
    </row>
    <row r="208" spans="26:26" s="14" customFormat="1" x14ac:dyDescent="0.2">
      <c r="Z208" s="163"/>
    </row>
    <row r="209" spans="26:26" s="14" customFormat="1" x14ac:dyDescent="0.2">
      <c r="Z209" s="163"/>
    </row>
    <row r="210" spans="26:26" s="14" customFormat="1" x14ac:dyDescent="0.2">
      <c r="Z210" s="163"/>
    </row>
    <row r="211" spans="26:26" s="14" customFormat="1" x14ac:dyDescent="0.2">
      <c r="Z211" s="163"/>
    </row>
    <row r="212" spans="26:26" s="14" customFormat="1" x14ac:dyDescent="0.2">
      <c r="Z212" s="163"/>
    </row>
    <row r="213" spans="26:26" s="14" customFormat="1" x14ac:dyDescent="0.2">
      <c r="Z213" s="163"/>
    </row>
    <row r="214" spans="26:26" s="14" customFormat="1" x14ac:dyDescent="0.2">
      <c r="Z214" s="163"/>
    </row>
    <row r="215" spans="26:26" s="14" customFormat="1" x14ac:dyDescent="0.2">
      <c r="Z215" s="163"/>
    </row>
    <row r="216" spans="26:26" s="14" customFormat="1" x14ac:dyDescent="0.2">
      <c r="Z216" s="163"/>
    </row>
    <row r="217" spans="26:26" s="14" customFormat="1" x14ac:dyDescent="0.2">
      <c r="Z217" s="163"/>
    </row>
    <row r="218" spans="26:26" s="14" customFormat="1" x14ac:dyDescent="0.2">
      <c r="Z218" s="163"/>
    </row>
    <row r="219" spans="26:26" s="14" customFormat="1" x14ac:dyDescent="0.2">
      <c r="Z219" s="163"/>
    </row>
    <row r="220" spans="26:26" s="14" customFormat="1" x14ac:dyDescent="0.2">
      <c r="Z220" s="163"/>
    </row>
    <row r="221" spans="26:26" s="14" customFormat="1" x14ac:dyDescent="0.2">
      <c r="Z221" s="163"/>
    </row>
    <row r="222" spans="26:26" s="14" customFormat="1" x14ac:dyDescent="0.2">
      <c r="Z222" s="163"/>
    </row>
    <row r="223" spans="26:26" s="14" customFormat="1" x14ac:dyDescent="0.2">
      <c r="Z223" s="163"/>
    </row>
    <row r="224" spans="26:26" s="14" customFormat="1" x14ac:dyDescent="0.2">
      <c r="Z224" s="163"/>
    </row>
    <row r="225" spans="26:26" s="14" customFormat="1" x14ac:dyDescent="0.2">
      <c r="Z225" s="163"/>
    </row>
    <row r="226" spans="26:26" s="14" customFormat="1" x14ac:dyDescent="0.2">
      <c r="Z226" s="163"/>
    </row>
    <row r="227" spans="26:26" s="14" customFormat="1" x14ac:dyDescent="0.2">
      <c r="Z227" s="163"/>
    </row>
    <row r="228" spans="26:26" s="14" customFormat="1" x14ac:dyDescent="0.2">
      <c r="Z228" s="163"/>
    </row>
    <row r="229" spans="26:26" s="14" customFormat="1" x14ac:dyDescent="0.2">
      <c r="Z229" s="163"/>
    </row>
    <row r="230" spans="26:26" s="14" customFormat="1" x14ac:dyDescent="0.2">
      <c r="Z230" s="163"/>
    </row>
    <row r="231" spans="26:26" s="14" customFormat="1" x14ac:dyDescent="0.2">
      <c r="Z231" s="162"/>
    </row>
    <row r="232" spans="26:26" s="14" customFormat="1" x14ac:dyDescent="0.2">
      <c r="Z232" s="162"/>
    </row>
    <row r="233" spans="26:26" s="14" customFormat="1" x14ac:dyDescent="0.2">
      <c r="Z233" s="162"/>
    </row>
    <row r="234" spans="26:26" s="14" customFormat="1" x14ac:dyDescent="0.2">
      <c r="Z234" s="162"/>
    </row>
    <row r="235" spans="26:26" s="14" customFormat="1" x14ac:dyDescent="0.2">
      <c r="Z235" s="162"/>
    </row>
    <row r="236" spans="26:26" s="14" customFormat="1" x14ac:dyDescent="0.2">
      <c r="Z236" s="162"/>
    </row>
    <row r="237" spans="26:26" s="14" customFormat="1" x14ac:dyDescent="0.2">
      <c r="Z237" s="162"/>
    </row>
    <row r="238" spans="26:26" s="14" customFormat="1" x14ac:dyDescent="0.2">
      <c r="Z238" s="162"/>
    </row>
    <row r="239" spans="26:26" s="14" customFormat="1" x14ac:dyDescent="0.2">
      <c r="Z239" s="162"/>
    </row>
    <row r="240" spans="26:26" s="14" customFormat="1" x14ac:dyDescent="0.2">
      <c r="Z240" s="162"/>
    </row>
    <row r="241" spans="26:26" s="14" customFormat="1" x14ac:dyDescent="0.2">
      <c r="Z241" s="162"/>
    </row>
    <row r="242" spans="26:26" s="14" customFormat="1" x14ac:dyDescent="0.2">
      <c r="Z242" s="162"/>
    </row>
    <row r="243" spans="26:26" s="14" customFormat="1" x14ac:dyDescent="0.2">
      <c r="Z243" s="162"/>
    </row>
    <row r="244" spans="26:26" s="14" customFormat="1" x14ac:dyDescent="0.2">
      <c r="Z244" s="162"/>
    </row>
    <row r="245" spans="26:26" s="14" customFormat="1" x14ac:dyDescent="0.2">
      <c r="Z245" s="162"/>
    </row>
    <row r="246" spans="26:26" s="14" customFormat="1" x14ac:dyDescent="0.2">
      <c r="Z246" s="162"/>
    </row>
    <row r="247" spans="26:26" s="14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</row>
    <row r="4" spans="1:27" s="55" customFormat="1" ht="12.75" customHeight="1" x14ac:dyDescent="0.2">
      <c r="A4" s="78"/>
      <c r="B4" s="127" t="s">
        <v>41</v>
      </c>
      <c r="C4" s="18">
        <f>SUM(C5:C7)</f>
        <v>85590</v>
      </c>
      <c r="D4" s="18">
        <f t="shared" ref="D4:K4" si="0">SUM(D5:D7)</f>
        <v>105849</v>
      </c>
      <c r="E4" s="18">
        <f t="shared" si="0"/>
        <v>120272</v>
      </c>
      <c r="F4" s="19">
        <f t="shared" si="0"/>
        <v>118521</v>
      </c>
      <c r="G4" s="18">
        <f t="shared" si="0"/>
        <v>113425</v>
      </c>
      <c r="H4" s="20">
        <f t="shared" si="0"/>
        <v>116086</v>
      </c>
      <c r="I4" s="18">
        <f t="shared" si="0"/>
        <v>121717</v>
      </c>
      <c r="J4" s="18">
        <f t="shared" si="0"/>
        <v>119348</v>
      </c>
      <c r="K4" s="18">
        <f t="shared" si="0"/>
        <v>125724.44400000002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67367</v>
      </c>
      <c r="D5" s="26">
        <v>79781</v>
      </c>
      <c r="E5" s="26">
        <v>82843</v>
      </c>
      <c r="F5" s="25">
        <v>88702</v>
      </c>
      <c r="G5" s="26">
        <v>86755</v>
      </c>
      <c r="H5" s="27">
        <v>90433</v>
      </c>
      <c r="I5" s="26">
        <v>89414</v>
      </c>
      <c r="J5" s="26">
        <v>88711</v>
      </c>
      <c r="K5" s="27">
        <v>92612.683000000005</v>
      </c>
      <c r="AA5" s="23">
        <v>4</v>
      </c>
    </row>
    <row r="6" spans="1:27" s="14" customFormat="1" ht="12.75" customHeight="1" x14ac:dyDescent="0.25">
      <c r="A6" s="28"/>
      <c r="B6" s="130" t="s">
        <v>45</v>
      </c>
      <c r="C6" s="30">
        <v>18223</v>
      </c>
      <c r="D6" s="31">
        <v>26068</v>
      </c>
      <c r="E6" s="31">
        <v>37429</v>
      </c>
      <c r="F6" s="30">
        <v>29819</v>
      </c>
      <c r="G6" s="31">
        <v>26670</v>
      </c>
      <c r="H6" s="32">
        <v>25653</v>
      </c>
      <c r="I6" s="31">
        <v>32303</v>
      </c>
      <c r="J6" s="31">
        <v>30637</v>
      </c>
      <c r="K6" s="32">
        <v>33111.761000000006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0</v>
      </c>
      <c r="E7" s="34">
        <v>0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79</v>
      </c>
      <c r="D8" s="18">
        <f t="shared" ref="D8:K8" si="1">SUM(D9:D15)</f>
        <v>409</v>
      </c>
      <c r="E8" s="18">
        <f t="shared" si="1"/>
        <v>263</v>
      </c>
      <c r="F8" s="19">
        <f t="shared" si="1"/>
        <v>167</v>
      </c>
      <c r="G8" s="18">
        <f t="shared" si="1"/>
        <v>3346</v>
      </c>
      <c r="H8" s="20">
        <f t="shared" si="1"/>
        <v>3919</v>
      </c>
      <c r="I8" s="18">
        <f t="shared" si="1"/>
        <v>170</v>
      </c>
      <c r="J8" s="18">
        <f t="shared" si="1"/>
        <v>173</v>
      </c>
      <c r="K8" s="18">
        <f t="shared" si="1"/>
        <v>182.16899999999998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0</v>
      </c>
      <c r="D9" s="26">
        <v>0</v>
      </c>
      <c r="E9" s="26">
        <v>0</v>
      </c>
      <c r="F9" s="25">
        <v>0</v>
      </c>
      <c r="G9" s="26">
        <v>3239</v>
      </c>
      <c r="H9" s="27">
        <v>3239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0</v>
      </c>
      <c r="D10" s="31">
        <v>0</v>
      </c>
      <c r="E10" s="31">
        <v>50</v>
      </c>
      <c r="F10" s="30">
        <v>167</v>
      </c>
      <c r="G10" s="31">
        <v>107</v>
      </c>
      <c r="H10" s="32">
        <v>82</v>
      </c>
      <c r="I10" s="31">
        <v>170</v>
      </c>
      <c r="J10" s="31">
        <v>173</v>
      </c>
      <c r="K10" s="32">
        <v>182.16899999999998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0</v>
      </c>
      <c r="D13" s="31">
        <v>0</v>
      </c>
      <c r="E13" s="31">
        <v>0</v>
      </c>
      <c r="F13" s="30">
        <v>0</v>
      </c>
      <c r="G13" s="31">
        <v>0</v>
      </c>
      <c r="H13" s="32">
        <v>0</v>
      </c>
      <c r="I13" s="31">
        <v>0</v>
      </c>
      <c r="J13" s="31">
        <v>0</v>
      </c>
      <c r="K13" s="32">
        <v>0</v>
      </c>
    </row>
    <row r="14" spans="1:27" s="14" customFormat="1" ht="12.75" customHeight="1" x14ac:dyDescent="0.2">
      <c r="A14" s="22"/>
      <c r="B14" s="130" t="s">
        <v>100</v>
      </c>
      <c r="C14" s="30">
        <v>0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79</v>
      </c>
      <c r="D15" s="34">
        <v>409</v>
      </c>
      <c r="E15" s="34">
        <v>213</v>
      </c>
      <c r="F15" s="33">
        <v>0</v>
      </c>
      <c r="G15" s="34">
        <v>0</v>
      </c>
      <c r="H15" s="35">
        <v>598</v>
      </c>
      <c r="I15" s="34">
        <v>0</v>
      </c>
      <c r="J15" s="34">
        <v>0</v>
      </c>
      <c r="K15" s="35">
        <v>0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29850</v>
      </c>
      <c r="D16" s="18">
        <f t="shared" ref="D16:K16" si="2">SUM(D17:D23)</f>
        <v>48157</v>
      </c>
      <c r="E16" s="18">
        <f t="shared" si="2"/>
        <v>33330</v>
      </c>
      <c r="F16" s="19">
        <f t="shared" si="2"/>
        <v>52770</v>
      </c>
      <c r="G16" s="18">
        <f t="shared" si="2"/>
        <v>24496</v>
      </c>
      <c r="H16" s="20">
        <f t="shared" si="2"/>
        <v>30440</v>
      </c>
      <c r="I16" s="18">
        <f t="shared" si="2"/>
        <v>52945</v>
      </c>
      <c r="J16" s="18">
        <f t="shared" si="2"/>
        <v>52385</v>
      </c>
      <c r="K16" s="18">
        <f t="shared" si="2"/>
        <v>52435.404999999999</v>
      </c>
    </row>
    <row r="17" spans="1:11" s="14" customFormat="1" ht="12.75" customHeight="1" x14ac:dyDescent="0.2">
      <c r="A17" s="22"/>
      <c r="B17" s="130" t="s">
        <v>105</v>
      </c>
      <c r="C17" s="25">
        <v>29287</v>
      </c>
      <c r="D17" s="26">
        <v>42851</v>
      </c>
      <c r="E17" s="26">
        <v>32430</v>
      </c>
      <c r="F17" s="25">
        <v>52770</v>
      </c>
      <c r="G17" s="26">
        <v>24385</v>
      </c>
      <c r="H17" s="27">
        <v>30185</v>
      </c>
      <c r="I17" s="26">
        <v>51900</v>
      </c>
      <c r="J17" s="26">
        <v>51400</v>
      </c>
      <c r="K17" s="27">
        <v>51400.2</v>
      </c>
    </row>
    <row r="18" spans="1:11" s="14" customFormat="1" ht="12.75" customHeight="1" x14ac:dyDescent="0.2">
      <c r="A18" s="22"/>
      <c r="B18" s="130" t="s">
        <v>108</v>
      </c>
      <c r="C18" s="30">
        <v>563</v>
      </c>
      <c r="D18" s="31">
        <v>5277</v>
      </c>
      <c r="E18" s="31">
        <v>900</v>
      </c>
      <c r="F18" s="30">
        <v>0</v>
      </c>
      <c r="G18" s="31">
        <v>111</v>
      </c>
      <c r="H18" s="32">
        <v>255</v>
      </c>
      <c r="I18" s="31">
        <v>1045</v>
      </c>
      <c r="J18" s="31">
        <v>985</v>
      </c>
      <c r="K18" s="32">
        <v>1035.2049999999999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29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0</v>
      </c>
      <c r="D23" s="34">
        <v>0</v>
      </c>
      <c r="E23" s="34">
        <v>0</v>
      </c>
      <c r="F23" s="33">
        <v>0</v>
      </c>
      <c r="G23" s="34">
        <v>0</v>
      </c>
      <c r="H23" s="35">
        <v>0</v>
      </c>
      <c r="I23" s="34">
        <v>0</v>
      </c>
      <c r="J23" s="34">
        <v>0</v>
      </c>
      <c r="K23" s="35">
        <v>0</v>
      </c>
    </row>
    <row r="24" spans="1:11" s="14" customFormat="1" ht="12.75" customHeight="1" x14ac:dyDescent="0.2">
      <c r="A24" s="22"/>
      <c r="B24" s="146" t="s">
        <v>115</v>
      </c>
      <c r="C24" s="18">
        <v>65</v>
      </c>
      <c r="D24" s="18">
        <v>248</v>
      </c>
      <c r="E24" s="18">
        <v>442</v>
      </c>
      <c r="F24" s="19">
        <v>0</v>
      </c>
      <c r="G24" s="18">
        <v>0</v>
      </c>
      <c r="H24" s="20">
        <v>0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115584</v>
      </c>
      <c r="D26" s="38">
        <f t="shared" ref="D26:K26" si="3">+D4+D8+D16+D24</f>
        <v>154663</v>
      </c>
      <c r="E26" s="38">
        <f t="shared" si="3"/>
        <v>154307</v>
      </c>
      <c r="F26" s="39">
        <f t="shared" si="3"/>
        <v>171458</v>
      </c>
      <c r="G26" s="38">
        <f t="shared" si="3"/>
        <v>141267</v>
      </c>
      <c r="H26" s="40">
        <f t="shared" si="3"/>
        <v>150445</v>
      </c>
      <c r="I26" s="38">
        <f t="shared" si="3"/>
        <v>174832</v>
      </c>
      <c r="J26" s="38">
        <f t="shared" si="3"/>
        <v>171906</v>
      </c>
      <c r="K26" s="38">
        <f t="shared" si="3"/>
        <v>178342.01800000001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2"/>
    <col min="27" max="16384" width="9.140625" style="41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  <c r="Z1" s="162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  <c r="Z3" s="164" t="s">
        <v>117</v>
      </c>
    </row>
    <row r="4" spans="1:27" s="14" customFormat="1" ht="12.75" customHeight="1" x14ac:dyDescent="0.2">
      <c r="A4" s="22"/>
      <c r="B4" s="171" t="s">
        <v>155</v>
      </c>
      <c r="C4" s="31">
        <v>33206</v>
      </c>
      <c r="D4" s="31">
        <v>49332</v>
      </c>
      <c r="E4" s="31">
        <v>35912</v>
      </c>
      <c r="F4" s="25">
        <v>37548</v>
      </c>
      <c r="G4" s="26">
        <v>34716</v>
      </c>
      <c r="H4" s="27">
        <v>35716</v>
      </c>
      <c r="I4" s="31">
        <v>17758</v>
      </c>
      <c r="J4" s="31">
        <v>19190</v>
      </c>
      <c r="K4" s="31">
        <v>20129.47</v>
      </c>
      <c r="Z4" s="163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156</v>
      </c>
      <c r="C5" s="31">
        <v>8903</v>
      </c>
      <c r="D5" s="31">
        <v>10783</v>
      </c>
      <c r="E5" s="31">
        <v>4067</v>
      </c>
      <c r="F5" s="30">
        <v>20000</v>
      </c>
      <c r="G5" s="31">
        <v>22684</v>
      </c>
      <c r="H5" s="32">
        <v>19000</v>
      </c>
      <c r="I5" s="31">
        <v>18816</v>
      </c>
      <c r="J5" s="31">
        <v>22449</v>
      </c>
      <c r="K5" s="31">
        <v>21168.796999999999</v>
      </c>
      <c r="Z5" s="163">
        <f t="shared" si="0"/>
        <v>1</v>
      </c>
      <c r="AA5" s="23">
        <v>5</v>
      </c>
    </row>
    <row r="6" spans="1:27" s="14" customFormat="1" ht="12.75" customHeight="1" x14ac:dyDescent="0.2">
      <c r="A6" s="22"/>
      <c r="B6" s="171" t="s">
        <v>157</v>
      </c>
      <c r="C6" s="31">
        <v>40830</v>
      </c>
      <c r="D6" s="31">
        <v>53760</v>
      </c>
      <c r="E6" s="31">
        <v>57906</v>
      </c>
      <c r="F6" s="30">
        <v>61000</v>
      </c>
      <c r="G6" s="31">
        <v>61909</v>
      </c>
      <c r="H6" s="32">
        <v>61909</v>
      </c>
      <c r="I6" s="31">
        <v>60183</v>
      </c>
      <c r="J6" s="31">
        <v>62094</v>
      </c>
      <c r="K6" s="31">
        <v>65420.981999999996</v>
      </c>
      <c r="Z6" s="163">
        <f t="shared" si="0"/>
        <v>1</v>
      </c>
      <c r="AA6" s="21" t="s">
        <v>7</v>
      </c>
    </row>
    <row r="7" spans="1:27" s="14" customFormat="1" ht="12.75" hidden="1" customHeight="1" x14ac:dyDescent="0.2">
      <c r="A7" s="22"/>
      <c r="B7" s="171" t="s">
        <v>9</v>
      </c>
      <c r="C7" s="31"/>
      <c r="D7" s="31"/>
      <c r="E7" s="31"/>
      <c r="F7" s="30"/>
      <c r="G7" s="31"/>
      <c r="H7" s="32"/>
      <c r="I7" s="31"/>
      <c r="J7" s="31"/>
      <c r="K7" s="31"/>
      <c r="Z7" s="163">
        <f t="shared" si="0"/>
        <v>0</v>
      </c>
      <c r="AA7" s="23">
        <v>1</v>
      </c>
    </row>
    <row r="8" spans="1:27" s="14" customFormat="1" ht="12.75" hidden="1" customHeight="1" x14ac:dyDescent="0.2">
      <c r="A8" s="22"/>
      <c r="B8" s="171" t="s">
        <v>9</v>
      </c>
      <c r="C8" s="31"/>
      <c r="D8" s="31"/>
      <c r="E8" s="31"/>
      <c r="F8" s="30"/>
      <c r="G8" s="31"/>
      <c r="H8" s="32"/>
      <c r="I8" s="31"/>
      <c r="J8" s="31"/>
      <c r="K8" s="31"/>
      <c r="Z8" s="163">
        <f t="shared" si="0"/>
        <v>0</v>
      </c>
      <c r="AA8" s="21" t="s">
        <v>8</v>
      </c>
    </row>
    <row r="9" spans="1:27" s="14" customFormat="1" ht="12.75" hidden="1" customHeight="1" x14ac:dyDescent="0.2">
      <c r="A9" s="22"/>
      <c r="B9" s="171" t="s">
        <v>9</v>
      </c>
      <c r="C9" s="31"/>
      <c r="D9" s="31"/>
      <c r="E9" s="31"/>
      <c r="F9" s="30"/>
      <c r="G9" s="31"/>
      <c r="H9" s="32"/>
      <c r="I9" s="31"/>
      <c r="J9" s="31"/>
      <c r="K9" s="31"/>
      <c r="Z9" s="163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9</v>
      </c>
      <c r="C10" s="31"/>
      <c r="D10" s="31"/>
      <c r="E10" s="31"/>
      <c r="F10" s="30"/>
      <c r="G10" s="31"/>
      <c r="H10" s="32"/>
      <c r="I10" s="31"/>
      <c r="J10" s="31"/>
      <c r="K10" s="31"/>
      <c r="Z10" s="163">
        <f t="shared" si="0"/>
        <v>0</v>
      </c>
    </row>
    <row r="11" spans="1:27" s="14" customFormat="1" ht="12.75" hidden="1" customHeight="1" x14ac:dyDescent="0.2">
      <c r="A11" s="22"/>
      <c r="B11" s="171" t="s">
        <v>9</v>
      </c>
      <c r="C11" s="31"/>
      <c r="D11" s="31"/>
      <c r="E11" s="31"/>
      <c r="F11" s="30"/>
      <c r="G11" s="31"/>
      <c r="H11" s="32"/>
      <c r="I11" s="31"/>
      <c r="J11" s="31"/>
      <c r="K11" s="31"/>
      <c r="Z11" s="163">
        <f t="shared" si="0"/>
        <v>0</v>
      </c>
    </row>
    <row r="12" spans="1:27" s="14" customFormat="1" ht="12.75" hidden="1" customHeight="1" x14ac:dyDescent="0.2">
      <c r="A12" s="22"/>
      <c r="B12" s="171" t="s">
        <v>9</v>
      </c>
      <c r="C12" s="31"/>
      <c r="D12" s="31"/>
      <c r="E12" s="31"/>
      <c r="F12" s="30"/>
      <c r="G12" s="31"/>
      <c r="H12" s="32"/>
      <c r="I12" s="31"/>
      <c r="J12" s="31"/>
      <c r="K12" s="31"/>
      <c r="Z12" s="163">
        <f t="shared" si="0"/>
        <v>0</v>
      </c>
    </row>
    <row r="13" spans="1:27" s="14" customFormat="1" ht="12.75" hidden="1" customHeight="1" x14ac:dyDescent="0.2">
      <c r="A13" s="22"/>
      <c r="B13" s="171" t="s">
        <v>9</v>
      </c>
      <c r="C13" s="31"/>
      <c r="D13" s="31"/>
      <c r="E13" s="31"/>
      <c r="F13" s="30"/>
      <c r="G13" s="31"/>
      <c r="H13" s="32"/>
      <c r="I13" s="31"/>
      <c r="J13" s="31"/>
      <c r="K13" s="31"/>
      <c r="Z13" s="163">
        <f t="shared" si="0"/>
        <v>0</v>
      </c>
    </row>
    <row r="14" spans="1:27" s="14" customFormat="1" ht="12.75" hidden="1" customHeight="1" x14ac:dyDescent="0.2">
      <c r="A14" s="22"/>
      <c r="B14" s="171" t="s">
        <v>9</v>
      </c>
      <c r="C14" s="31"/>
      <c r="D14" s="31"/>
      <c r="E14" s="31"/>
      <c r="F14" s="30"/>
      <c r="G14" s="31"/>
      <c r="H14" s="32"/>
      <c r="I14" s="31"/>
      <c r="J14" s="31"/>
      <c r="K14" s="31"/>
      <c r="Z14" s="163">
        <f t="shared" si="0"/>
        <v>0</v>
      </c>
    </row>
    <row r="15" spans="1:27" s="14" customFormat="1" ht="12.75" hidden="1" customHeight="1" x14ac:dyDescent="0.2">
      <c r="A15" s="22"/>
      <c r="B15" s="171" t="s">
        <v>9</v>
      </c>
      <c r="C15" s="31"/>
      <c r="D15" s="31"/>
      <c r="E15" s="31"/>
      <c r="F15" s="30"/>
      <c r="G15" s="31"/>
      <c r="H15" s="32"/>
      <c r="I15" s="31"/>
      <c r="J15" s="31"/>
      <c r="K15" s="31"/>
      <c r="Z15" s="163">
        <f t="shared" si="0"/>
        <v>0</v>
      </c>
    </row>
    <row r="16" spans="1:27" s="14" customFormat="1" ht="12.75" hidden="1" customHeight="1" x14ac:dyDescent="0.25">
      <c r="A16" s="28"/>
      <c r="B16" s="171" t="s">
        <v>9</v>
      </c>
      <c r="C16" s="31"/>
      <c r="D16" s="31"/>
      <c r="E16" s="31"/>
      <c r="F16" s="30"/>
      <c r="G16" s="31"/>
      <c r="H16" s="32"/>
      <c r="I16" s="31"/>
      <c r="J16" s="31"/>
      <c r="K16" s="31"/>
      <c r="Z16" s="163">
        <f t="shared" si="0"/>
        <v>0</v>
      </c>
    </row>
    <row r="17" spans="1:26" s="14" customFormat="1" ht="12.75" hidden="1" customHeight="1" x14ac:dyDescent="0.25">
      <c r="A17" s="28"/>
      <c r="B17" s="171" t="s">
        <v>9</v>
      </c>
      <c r="C17" s="31"/>
      <c r="D17" s="31"/>
      <c r="E17" s="31"/>
      <c r="F17" s="30"/>
      <c r="G17" s="31"/>
      <c r="H17" s="32"/>
      <c r="I17" s="31"/>
      <c r="J17" s="31"/>
      <c r="K17" s="31"/>
      <c r="Z17" s="163">
        <f t="shared" si="0"/>
        <v>0</v>
      </c>
    </row>
    <row r="18" spans="1:26" s="14" customFormat="1" ht="12.75" hidden="1" customHeight="1" x14ac:dyDescent="0.2">
      <c r="A18" s="22"/>
      <c r="B18" s="171" t="s">
        <v>9</v>
      </c>
      <c r="C18" s="31"/>
      <c r="D18" s="31"/>
      <c r="E18" s="31"/>
      <c r="F18" s="30"/>
      <c r="G18" s="31"/>
      <c r="H18" s="32"/>
      <c r="I18" s="31"/>
      <c r="J18" s="31"/>
      <c r="K18" s="31"/>
      <c r="Z18" s="163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82939</v>
      </c>
      <c r="D19" s="38">
        <f t="shared" ref="D19:K19" si="1">SUM(D4:D18)</f>
        <v>113875</v>
      </c>
      <c r="E19" s="38">
        <f t="shared" si="1"/>
        <v>97885</v>
      </c>
      <c r="F19" s="39">
        <f t="shared" si="1"/>
        <v>118548</v>
      </c>
      <c r="G19" s="38">
        <f t="shared" si="1"/>
        <v>119309</v>
      </c>
      <c r="H19" s="40">
        <f t="shared" si="1"/>
        <v>116625</v>
      </c>
      <c r="I19" s="38">
        <f t="shared" si="1"/>
        <v>96757</v>
      </c>
      <c r="J19" s="38">
        <f t="shared" si="1"/>
        <v>103733</v>
      </c>
      <c r="K19" s="38">
        <f t="shared" si="1"/>
        <v>106719.249</v>
      </c>
      <c r="Z19" s="163">
        <f t="shared" si="0"/>
        <v>1</v>
      </c>
    </row>
    <row r="20" spans="1:26" s="14" customFormat="1" hidden="1" x14ac:dyDescent="0.25">
      <c r="A20" s="172"/>
      <c r="Z20" s="163">
        <f t="shared" si="0"/>
        <v>0</v>
      </c>
    </row>
    <row r="21" spans="1:26" s="14" customFormat="1" x14ac:dyDescent="0.2">
      <c r="Z21" s="163"/>
    </row>
    <row r="22" spans="1:26" s="14" customFormat="1" x14ac:dyDescent="0.2">
      <c r="Z22" s="163"/>
    </row>
    <row r="23" spans="1:26" s="14" customFormat="1" x14ac:dyDescent="0.2">
      <c r="Z23" s="163"/>
    </row>
    <row r="24" spans="1:26" s="14" customFormat="1" x14ac:dyDescent="0.2">
      <c r="Z24" s="163"/>
    </row>
    <row r="25" spans="1:26" s="14" customFormat="1" x14ac:dyDescent="0.2">
      <c r="Z25" s="163"/>
    </row>
    <row r="26" spans="1:26" s="14" customFormat="1" x14ac:dyDescent="0.2">
      <c r="Z26" s="163"/>
    </row>
    <row r="27" spans="1:26" s="14" customFormat="1" x14ac:dyDescent="0.2">
      <c r="Z27" s="163"/>
    </row>
    <row r="28" spans="1:26" s="14" customFormat="1" x14ac:dyDescent="0.2">
      <c r="Z28" s="163"/>
    </row>
    <row r="29" spans="1:26" s="14" customFormat="1" x14ac:dyDescent="0.2">
      <c r="Z29" s="163"/>
    </row>
    <row r="30" spans="1:26" s="14" customFormat="1" x14ac:dyDescent="0.2">
      <c r="Z30" s="163"/>
    </row>
    <row r="31" spans="1:26" s="14" customFormat="1" x14ac:dyDescent="0.2">
      <c r="Z31" s="163"/>
    </row>
    <row r="32" spans="1:26" s="14" customFormat="1" x14ac:dyDescent="0.2">
      <c r="Z32" s="163"/>
    </row>
    <row r="33" spans="26:26" s="14" customFormat="1" x14ac:dyDescent="0.2">
      <c r="Z33" s="163"/>
    </row>
    <row r="34" spans="26:26" s="14" customFormat="1" x14ac:dyDescent="0.2">
      <c r="Z34" s="163"/>
    </row>
    <row r="35" spans="26:26" s="14" customFormat="1" x14ac:dyDescent="0.2">
      <c r="Z35" s="163"/>
    </row>
    <row r="36" spans="26:26" s="14" customFormat="1" x14ac:dyDescent="0.2">
      <c r="Z36" s="163"/>
    </row>
    <row r="37" spans="26:26" s="14" customFormat="1" x14ac:dyDescent="0.2">
      <c r="Z37" s="163"/>
    </row>
    <row r="38" spans="26:26" s="14" customFormat="1" x14ac:dyDescent="0.2">
      <c r="Z38" s="163"/>
    </row>
    <row r="39" spans="26:26" s="14" customFormat="1" x14ac:dyDescent="0.2">
      <c r="Z39" s="163"/>
    </row>
    <row r="40" spans="26:26" s="14" customFormat="1" x14ac:dyDescent="0.2">
      <c r="Z40" s="163"/>
    </row>
    <row r="41" spans="26:26" s="14" customFormat="1" x14ac:dyDescent="0.2">
      <c r="Z41" s="163"/>
    </row>
    <row r="42" spans="26:26" s="14" customFormat="1" x14ac:dyDescent="0.2">
      <c r="Z42" s="163"/>
    </row>
    <row r="43" spans="26:26" s="14" customFormat="1" x14ac:dyDescent="0.2">
      <c r="Z43" s="163"/>
    </row>
    <row r="44" spans="26:26" s="14" customFormat="1" x14ac:dyDescent="0.2">
      <c r="Z44" s="163"/>
    </row>
    <row r="45" spans="26:26" s="14" customFormat="1" x14ac:dyDescent="0.2">
      <c r="Z45" s="163"/>
    </row>
    <row r="46" spans="26:26" s="14" customFormat="1" x14ac:dyDescent="0.2">
      <c r="Z46" s="163"/>
    </row>
    <row r="47" spans="26:26" s="14" customFormat="1" x14ac:dyDescent="0.2">
      <c r="Z47" s="163"/>
    </row>
    <row r="48" spans="26:26" s="14" customFormat="1" x14ac:dyDescent="0.2">
      <c r="Z48" s="163"/>
    </row>
    <row r="49" spans="26:26" s="14" customFormat="1" x14ac:dyDescent="0.2">
      <c r="Z49" s="163"/>
    </row>
    <row r="50" spans="26:26" s="14" customFormat="1" x14ac:dyDescent="0.2">
      <c r="Z50" s="163"/>
    </row>
    <row r="51" spans="26:26" s="14" customFormat="1" x14ac:dyDescent="0.2">
      <c r="Z51" s="163"/>
    </row>
    <row r="52" spans="26:26" s="14" customFormat="1" x14ac:dyDescent="0.2">
      <c r="Z52" s="163"/>
    </row>
    <row r="53" spans="26:26" s="14" customFormat="1" x14ac:dyDescent="0.2">
      <c r="Z53" s="163"/>
    </row>
    <row r="54" spans="26:26" s="14" customFormat="1" x14ac:dyDescent="0.2">
      <c r="Z54" s="163"/>
    </row>
    <row r="55" spans="26:26" s="14" customFormat="1" x14ac:dyDescent="0.2">
      <c r="Z55" s="163"/>
    </row>
    <row r="56" spans="26:26" s="14" customFormat="1" x14ac:dyDescent="0.2">
      <c r="Z56" s="163"/>
    </row>
    <row r="57" spans="26:26" s="14" customFormat="1" x14ac:dyDescent="0.2">
      <c r="Z57" s="163"/>
    </row>
    <row r="58" spans="26:26" s="14" customFormat="1" x14ac:dyDescent="0.2">
      <c r="Z58" s="163"/>
    </row>
    <row r="59" spans="26:26" s="14" customFormat="1" x14ac:dyDescent="0.2">
      <c r="Z59" s="163"/>
    </row>
    <row r="60" spans="26:26" s="14" customFormat="1" x14ac:dyDescent="0.2">
      <c r="Z60" s="163"/>
    </row>
    <row r="61" spans="26:26" s="14" customFormat="1" x14ac:dyDescent="0.2">
      <c r="Z61" s="163"/>
    </row>
    <row r="62" spans="26:26" s="14" customFormat="1" x14ac:dyDescent="0.2">
      <c r="Z62" s="163"/>
    </row>
    <row r="63" spans="26:26" s="14" customFormat="1" x14ac:dyDescent="0.2">
      <c r="Z63" s="163"/>
    </row>
    <row r="64" spans="26:26" s="14" customFormat="1" x14ac:dyDescent="0.2">
      <c r="Z64" s="163"/>
    </row>
    <row r="65" spans="26:26" s="14" customFormat="1" x14ac:dyDescent="0.2">
      <c r="Z65" s="163"/>
    </row>
    <row r="66" spans="26:26" s="14" customFormat="1" x14ac:dyDescent="0.2">
      <c r="Z66" s="163"/>
    </row>
    <row r="67" spans="26:26" s="14" customFormat="1" x14ac:dyDescent="0.2">
      <c r="Z67" s="163"/>
    </row>
    <row r="68" spans="26:26" s="14" customFormat="1" x14ac:dyDescent="0.2">
      <c r="Z68" s="163"/>
    </row>
    <row r="69" spans="26:26" s="14" customFormat="1" x14ac:dyDescent="0.2">
      <c r="Z69" s="163"/>
    </row>
    <row r="70" spans="26:26" s="14" customFormat="1" x14ac:dyDescent="0.2">
      <c r="Z70" s="163"/>
    </row>
    <row r="71" spans="26:26" s="14" customFormat="1" x14ac:dyDescent="0.2">
      <c r="Z71" s="163"/>
    </row>
    <row r="72" spans="26:26" s="14" customFormat="1" x14ac:dyDescent="0.2">
      <c r="Z72" s="163"/>
    </row>
    <row r="73" spans="26:26" s="14" customFormat="1" x14ac:dyDescent="0.2">
      <c r="Z73" s="163"/>
    </row>
    <row r="74" spans="26:26" s="14" customFormat="1" x14ac:dyDescent="0.2">
      <c r="Z74" s="163"/>
    </row>
    <row r="75" spans="26:26" s="14" customFormat="1" x14ac:dyDescent="0.2">
      <c r="Z75" s="163"/>
    </row>
    <row r="76" spans="26:26" s="14" customFormat="1" x14ac:dyDescent="0.2">
      <c r="Z76" s="163"/>
    </row>
    <row r="77" spans="26:26" s="14" customFormat="1" x14ac:dyDescent="0.2">
      <c r="Z77" s="163"/>
    </row>
    <row r="78" spans="26:26" s="14" customFormat="1" x14ac:dyDescent="0.2">
      <c r="Z78" s="163"/>
    </row>
    <row r="79" spans="26:26" s="14" customFormat="1" x14ac:dyDescent="0.2">
      <c r="Z79" s="163"/>
    </row>
    <row r="80" spans="26:26" s="14" customFormat="1" x14ac:dyDescent="0.2">
      <c r="Z80" s="163"/>
    </row>
    <row r="81" spans="26:26" s="14" customFormat="1" x14ac:dyDescent="0.2">
      <c r="Z81" s="163"/>
    </row>
    <row r="82" spans="26:26" s="14" customFormat="1" x14ac:dyDescent="0.2">
      <c r="Z82" s="163"/>
    </row>
    <row r="83" spans="26:26" s="14" customFormat="1" x14ac:dyDescent="0.2">
      <c r="Z83" s="163"/>
    </row>
    <row r="84" spans="26:26" s="14" customFormat="1" x14ac:dyDescent="0.2">
      <c r="Z84" s="163"/>
    </row>
    <row r="85" spans="26:26" s="14" customFormat="1" x14ac:dyDescent="0.2">
      <c r="Z85" s="163"/>
    </row>
    <row r="86" spans="26:26" s="14" customFormat="1" x14ac:dyDescent="0.2">
      <c r="Z86" s="163"/>
    </row>
    <row r="87" spans="26:26" s="14" customFormat="1" x14ac:dyDescent="0.2">
      <c r="Z87" s="163"/>
    </row>
    <row r="88" spans="26:26" s="14" customFormat="1" x14ac:dyDescent="0.2">
      <c r="Z88" s="163"/>
    </row>
    <row r="89" spans="26:26" s="14" customFormat="1" x14ac:dyDescent="0.2">
      <c r="Z89" s="163"/>
    </row>
    <row r="90" spans="26:26" s="14" customFormat="1" x14ac:dyDescent="0.2">
      <c r="Z90" s="163"/>
    </row>
    <row r="91" spans="26:26" s="14" customFormat="1" x14ac:dyDescent="0.2">
      <c r="Z91" s="163"/>
    </row>
    <row r="92" spans="26:26" s="14" customFormat="1" x14ac:dyDescent="0.2">
      <c r="Z92" s="163"/>
    </row>
    <row r="93" spans="26:26" s="14" customFormat="1" x14ac:dyDescent="0.2">
      <c r="Z93" s="163"/>
    </row>
    <row r="94" spans="26:26" s="14" customFormat="1" x14ac:dyDescent="0.2">
      <c r="Z94" s="163"/>
    </row>
    <row r="95" spans="26:26" s="14" customFormat="1" x14ac:dyDescent="0.2">
      <c r="Z95" s="163"/>
    </row>
    <row r="96" spans="26:26" s="14" customFormat="1" x14ac:dyDescent="0.2">
      <c r="Z96" s="163"/>
    </row>
    <row r="97" spans="26:26" s="14" customFormat="1" x14ac:dyDescent="0.2">
      <c r="Z97" s="163"/>
    </row>
    <row r="98" spans="26:26" s="14" customFormat="1" x14ac:dyDescent="0.2">
      <c r="Z98" s="163"/>
    </row>
    <row r="99" spans="26:26" s="14" customFormat="1" x14ac:dyDescent="0.2">
      <c r="Z99" s="163"/>
    </row>
    <row r="100" spans="26:26" s="14" customFormat="1" x14ac:dyDescent="0.2">
      <c r="Z100" s="163"/>
    </row>
    <row r="101" spans="26:26" s="14" customFormat="1" x14ac:dyDescent="0.2">
      <c r="Z101" s="163"/>
    </row>
    <row r="102" spans="26:26" s="14" customFormat="1" x14ac:dyDescent="0.2">
      <c r="Z102" s="163"/>
    </row>
    <row r="103" spans="26:26" s="14" customFormat="1" x14ac:dyDescent="0.2">
      <c r="Z103" s="163"/>
    </row>
    <row r="104" spans="26:26" s="14" customFormat="1" x14ac:dyDescent="0.2">
      <c r="Z104" s="163"/>
    </row>
    <row r="105" spans="26:26" s="14" customFormat="1" x14ac:dyDescent="0.2">
      <c r="Z105" s="163"/>
    </row>
    <row r="106" spans="26:26" s="14" customFormat="1" x14ac:dyDescent="0.2">
      <c r="Z106" s="163"/>
    </row>
    <row r="107" spans="26:26" s="14" customFormat="1" x14ac:dyDescent="0.2">
      <c r="Z107" s="163"/>
    </row>
    <row r="108" spans="26:26" s="14" customFormat="1" x14ac:dyDescent="0.2">
      <c r="Z108" s="163"/>
    </row>
    <row r="109" spans="26:26" s="14" customFormat="1" x14ac:dyDescent="0.2">
      <c r="Z109" s="163"/>
    </row>
    <row r="110" spans="26:26" s="14" customFormat="1" x14ac:dyDescent="0.2">
      <c r="Z110" s="163"/>
    </row>
    <row r="111" spans="26:26" s="14" customFormat="1" x14ac:dyDescent="0.2">
      <c r="Z111" s="163"/>
    </row>
    <row r="112" spans="26:26" s="14" customFormat="1" x14ac:dyDescent="0.2">
      <c r="Z112" s="163"/>
    </row>
    <row r="113" spans="26:26" s="14" customFormat="1" x14ac:dyDescent="0.2">
      <c r="Z113" s="163"/>
    </row>
    <row r="114" spans="26:26" s="14" customFormat="1" x14ac:dyDescent="0.2">
      <c r="Z114" s="163"/>
    </row>
    <row r="115" spans="26:26" s="14" customFormat="1" x14ac:dyDescent="0.2">
      <c r="Z115" s="163"/>
    </row>
    <row r="116" spans="26:26" s="14" customFormat="1" x14ac:dyDescent="0.2">
      <c r="Z116" s="163"/>
    </row>
    <row r="117" spans="26:26" s="14" customFormat="1" x14ac:dyDescent="0.2">
      <c r="Z117" s="163"/>
    </row>
    <row r="118" spans="26:26" s="14" customFormat="1" x14ac:dyDescent="0.2">
      <c r="Z118" s="163"/>
    </row>
    <row r="119" spans="26:26" s="14" customFormat="1" x14ac:dyDescent="0.2">
      <c r="Z119" s="163"/>
    </row>
    <row r="120" spans="26:26" s="14" customFormat="1" x14ac:dyDescent="0.2">
      <c r="Z120" s="163"/>
    </row>
    <row r="121" spans="26:26" s="14" customFormat="1" x14ac:dyDescent="0.2">
      <c r="Z121" s="163"/>
    </row>
    <row r="122" spans="26:26" s="14" customFormat="1" x14ac:dyDescent="0.2">
      <c r="Z122" s="163"/>
    </row>
    <row r="123" spans="26:26" s="14" customFormat="1" x14ac:dyDescent="0.2">
      <c r="Z123" s="163"/>
    </row>
    <row r="124" spans="26:26" s="14" customFormat="1" x14ac:dyDescent="0.2">
      <c r="Z124" s="163"/>
    </row>
    <row r="125" spans="26:26" s="14" customFormat="1" x14ac:dyDescent="0.2">
      <c r="Z125" s="163"/>
    </row>
    <row r="126" spans="26:26" s="14" customFormat="1" x14ac:dyDescent="0.2">
      <c r="Z126" s="163"/>
    </row>
    <row r="127" spans="26:26" s="14" customFormat="1" x14ac:dyDescent="0.2">
      <c r="Z127" s="163"/>
    </row>
    <row r="128" spans="26:26" s="14" customFormat="1" x14ac:dyDescent="0.2">
      <c r="Z128" s="163"/>
    </row>
    <row r="129" spans="26:26" s="14" customFormat="1" x14ac:dyDescent="0.2">
      <c r="Z129" s="163"/>
    </row>
    <row r="130" spans="26:26" s="14" customFormat="1" x14ac:dyDescent="0.2">
      <c r="Z130" s="163"/>
    </row>
    <row r="131" spans="26:26" s="14" customFormat="1" x14ac:dyDescent="0.2">
      <c r="Z131" s="163"/>
    </row>
    <row r="132" spans="26:26" s="14" customFormat="1" x14ac:dyDescent="0.2">
      <c r="Z132" s="163"/>
    </row>
    <row r="133" spans="26:26" s="14" customFormat="1" x14ac:dyDescent="0.2">
      <c r="Z133" s="163"/>
    </row>
    <row r="134" spans="26:26" s="14" customFormat="1" x14ac:dyDescent="0.2">
      <c r="Z134" s="163"/>
    </row>
    <row r="135" spans="26:26" s="14" customFormat="1" x14ac:dyDescent="0.2">
      <c r="Z135" s="163"/>
    </row>
    <row r="136" spans="26:26" s="14" customFormat="1" x14ac:dyDescent="0.2">
      <c r="Z136" s="163"/>
    </row>
    <row r="137" spans="26:26" s="14" customFormat="1" x14ac:dyDescent="0.2">
      <c r="Z137" s="163"/>
    </row>
    <row r="138" spans="26:26" s="14" customFormat="1" x14ac:dyDescent="0.2">
      <c r="Z138" s="163"/>
    </row>
    <row r="139" spans="26:26" s="14" customFormat="1" x14ac:dyDescent="0.2">
      <c r="Z139" s="163"/>
    </row>
    <row r="140" spans="26:26" s="14" customFormat="1" x14ac:dyDescent="0.2">
      <c r="Z140" s="163"/>
    </row>
    <row r="141" spans="26:26" s="14" customFormat="1" x14ac:dyDescent="0.2">
      <c r="Z141" s="163"/>
    </row>
    <row r="142" spans="26:26" s="14" customFormat="1" x14ac:dyDescent="0.2">
      <c r="Z142" s="163"/>
    </row>
    <row r="143" spans="26:26" s="14" customFormat="1" x14ac:dyDescent="0.2">
      <c r="Z143" s="163"/>
    </row>
    <row r="144" spans="26:26" s="14" customFormat="1" x14ac:dyDescent="0.2">
      <c r="Z144" s="163"/>
    </row>
    <row r="145" spans="26:26" s="14" customFormat="1" x14ac:dyDescent="0.2">
      <c r="Z145" s="163"/>
    </row>
    <row r="146" spans="26:26" s="14" customFormat="1" x14ac:dyDescent="0.2">
      <c r="Z146" s="163"/>
    </row>
    <row r="147" spans="26:26" s="14" customFormat="1" x14ac:dyDescent="0.2">
      <c r="Z147" s="163"/>
    </row>
    <row r="148" spans="26:26" s="14" customFormat="1" x14ac:dyDescent="0.2">
      <c r="Z148" s="163"/>
    </row>
    <row r="149" spans="26:26" s="14" customFormat="1" x14ac:dyDescent="0.2">
      <c r="Z149" s="163"/>
    </row>
    <row r="150" spans="26:26" s="14" customFormat="1" x14ac:dyDescent="0.2">
      <c r="Z150" s="163"/>
    </row>
    <row r="151" spans="26:26" s="14" customFormat="1" x14ac:dyDescent="0.2">
      <c r="Z151" s="163"/>
    </row>
    <row r="152" spans="26:26" s="14" customFormat="1" x14ac:dyDescent="0.2">
      <c r="Z152" s="163"/>
    </row>
    <row r="153" spans="26:26" s="14" customFormat="1" x14ac:dyDescent="0.2">
      <c r="Z153" s="163"/>
    </row>
    <row r="154" spans="26:26" s="14" customFormat="1" x14ac:dyDescent="0.2">
      <c r="Z154" s="163"/>
    </row>
    <row r="155" spans="26:26" s="14" customFormat="1" x14ac:dyDescent="0.2">
      <c r="Z155" s="163"/>
    </row>
    <row r="156" spans="26:26" s="14" customFormat="1" x14ac:dyDescent="0.2">
      <c r="Z156" s="163"/>
    </row>
    <row r="157" spans="26:26" s="14" customFormat="1" x14ac:dyDescent="0.2">
      <c r="Z157" s="163"/>
    </row>
    <row r="158" spans="26:26" s="14" customFormat="1" x14ac:dyDescent="0.2">
      <c r="Z158" s="163"/>
    </row>
    <row r="159" spans="26:26" s="14" customFormat="1" x14ac:dyDescent="0.2">
      <c r="Z159" s="163"/>
    </row>
    <row r="160" spans="26:26" s="14" customFormat="1" x14ac:dyDescent="0.2">
      <c r="Z160" s="163"/>
    </row>
    <row r="161" spans="26:26" s="14" customFormat="1" x14ac:dyDescent="0.2">
      <c r="Z161" s="163"/>
    </row>
    <row r="162" spans="26:26" s="14" customFormat="1" x14ac:dyDescent="0.2">
      <c r="Z162" s="163"/>
    </row>
    <row r="163" spans="26:26" s="14" customFormat="1" x14ac:dyDescent="0.2">
      <c r="Z163" s="163"/>
    </row>
    <row r="164" spans="26:26" s="14" customFormat="1" x14ac:dyDescent="0.2">
      <c r="Z164" s="163"/>
    </row>
    <row r="165" spans="26:26" s="14" customFormat="1" x14ac:dyDescent="0.2">
      <c r="Z165" s="163"/>
    </row>
    <row r="166" spans="26:26" s="14" customFormat="1" x14ac:dyDescent="0.2">
      <c r="Z166" s="163"/>
    </row>
    <row r="167" spans="26:26" s="14" customFormat="1" x14ac:dyDescent="0.2">
      <c r="Z167" s="163"/>
    </row>
    <row r="168" spans="26:26" s="14" customFormat="1" x14ac:dyDescent="0.2">
      <c r="Z168" s="163"/>
    </row>
    <row r="169" spans="26:26" s="14" customFormat="1" x14ac:dyDescent="0.2">
      <c r="Z169" s="163"/>
    </row>
    <row r="170" spans="26:26" s="14" customFormat="1" x14ac:dyDescent="0.2">
      <c r="Z170" s="163"/>
    </row>
    <row r="171" spans="26:26" s="14" customFormat="1" x14ac:dyDescent="0.2">
      <c r="Z171" s="163"/>
    </row>
    <row r="172" spans="26:26" s="14" customFormat="1" x14ac:dyDescent="0.2">
      <c r="Z172" s="163"/>
    </row>
    <row r="173" spans="26:26" s="14" customFormat="1" x14ac:dyDescent="0.2">
      <c r="Z173" s="163"/>
    </row>
    <row r="174" spans="26:26" s="14" customFormat="1" x14ac:dyDescent="0.2">
      <c r="Z174" s="163"/>
    </row>
    <row r="175" spans="26:26" s="14" customFormat="1" x14ac:dyDescent="0.2">
      <c r="Z175" s="163"/>
    </row>
    <row r="176" spans="26:26" s="14" customFormat="1" x14ac:dyDescent="0.2">
      <c r="Z176" s="163"/>
    </row>
    <row r="177" spans="26:26" s="14" customFormat="1" x14ac:dyDescent="0.2">
      <c r="Z177" s="163"/>
    </row>
    <row r="178" spans="26:26" s="14" customFormat="1" x14ac:dyDescent="0.2">
      <c r="Z178" s="163"/>
    </row>
    <row r="179" spans="26:26" s="14" customFormat="1" x14ac:dyDescent="0.2">
      <c r="Z179" s="163"/>
    </row>
    <row r="180" spans="26:26" s="14" customFormat="1" x14ac:dyDescent="0.2">
      <c r="Z180" s="163"/>
    </row>
    <row r="181" spans="26:26" s="14" customFormat="1" x14ac:dyDescent="0.2">
      <c r="Z181" s="163"/>
    </row>
    <row r="182" spans="26:26" s="14" customFormat="1" x14ac:dyDescent="0.2">
      <c r="Z182" s="163"/>
    </row>
    <row r="183" spans="26:26" s="14" customFormat="1" x14ac:dyDescent="0.2">
      <c r="Z183" s="163"/>
    </row>
    <row r="184" spans="26:26" s="14" customFormat="1" x14ac:dyDescent="0.2">
      <c r="Z184" s="163"/>
    </row>
    <row r="185" spans="26:26" s="14" customFormat="1" x14ac:dyDescent="0.2">
      <c r="Z185" s="163"/>
    </row>
    <row r="186" spans="26:26" s="14" customFormat="1" x14ac:dyDescent="0.2">
      <c r="Z186" s="163"/>
    </row>
    <row r="187" spans="26:26" s="14" customFormat="1" x14ac:dyDescent="0.2">
      <c r="Z187" s="163"/>
    </row>
    <row r="188" spans="26:26" s="14" customFormat="1" x14ac:dyDescent="0.2">
      <c r="Z188" s="163"/>
    </row>
    <row r="189" spans="26:26" s="14" customFormat="1" x14ac:dyDescent="0.2">
      <c r="Z189" s="163"/>
    </row>
    <row r="190" spans="26:26" s="14" customFormat="1" x14ac:dyDescent="0.2">
      <c r="Z190" s="163"/>
    </row>
    <row r="191" spans="26:26" s="14" customFormat="1" x14ac:dyDescent="0.2">
      <c r="Z191" s="163"/>
    </row>
    <row r="192" spans="26:26" s="14" customFormat="1" x14ac:dyDescent="0.2">
      <c r="Z192" s="163"/>
    </row>
    <row r="193" spans="26:26" s="14" customFormat="1" x14ac:dyDescent="0.2">
      <c r="Z193" s="163"/>
    </row>
    <row r="194" spans="26:26" s="14" customFormat="1" x14ac:dyDescent="0.2">
      <c r="Z194" s="163"/>
    </row>
    <row r="195" spans="26:26" s="14" customFormat="1" x14ac:dyDescent="0.2">
      <c r="Z195" s="163"/>
    </row>
    <row r="196" spans="26:26" s="14" customFormat="1" x14ac:dyDescent="0.2">
      <c r="Z196" s="163"/>
    </row>
    <row r="197" spans="26:26" s="14" customFormat="1" x14ac:dyDescent="0.2">
      <c r="Z197" s="163"/>
    </row>
    <row r="198" spans="26:26" s="14" customFormat="1" x14ac:dyDescent="0.2">
      <c r="Z198" s="163"/>
    </row>
    <row r="199" spans="26:26" s="14" customFormat="1" x14ac:dyDescent="0.2">
      <c r="Z199" s="163"/>
    </row>
    <row r="200" spans="26:26" s="14" customFormat="1" x14ac:dyDescent="0.2">
      <c r="Z200" s="163"/>
    </row>
    <row r="201" spans="26:26" s="14" customFormat="1" x14ac:dyDescent="0.2">
      <c r="Z201" s="163"/>
    </row>
    <row r="202" spans="26:26" s="14" customFormat="1" x14ac:dyDescent="0.2">
      <c r="Z202" s="163"/>
    </row>
    <row r="203" spans="26:26" s="14" customFormat="1" x14ac:dyDescent="0.2">
      <c r="Z203" s="163"/>
    </row>
    <row r="204" spans="26:26" s="14" customFormat="1" x14ac:dyDescent="0.2">
      <c r="Z204" s="163"/>
    </row>
    <row r="205" spans="26:26" s="14" customFormat="1" x14ac:dyDescent="0.2">
      <c r="Z205" s="163"/>
    </row>
    <row r="206" spans="26:26" s="14" customFormat="1" x14ac:dyDescent="0.2">
      <c r="Z206" s="163"/>
    </row>
    <row r="207" spans="26:26" s="14" customFormat="1" x14ac:dyDescent="0.2">
      <c r="Z207" s="163"/>
    </row>
    <row r="208" spans="26:26" s="14" customFormat="1" x14ac:dyDescent="0.2">
      <c r="Z208" s="163"/>
    </row>
    <row r="209" spans="26:26" s="14" customFormat="1" x14ac:dyDescent="0.2">
      <c r="Z209" s="163"/>
    </row>
    <row r="210" spans="26:26" s="14" customFormat="1" x14ac:dyDescent="0.2">
      <c r="Z210" s="163"/>
    </row>
    <row r="211" spans="26:26" s="14" customFormat="1" x14ac:dyDescent="0.2">
      <c r="Z211" s="163"/>
    </row>
    <row r="212" spans="26:26" s="14" customFormat="1" x14ac:dyDescent="0.2">
      <c r="Z212" s="163"/>
    </row>
    <row r="213" spans="26:26" s="14" customFormat="1" x14ac:dyDescent="0.2">
      <c r="Z213" s="163"/>
    </row>
    <row r="214" spans="26:26" s="14" customFormat="1" x14ac:dyDescent="0.2">
      <c r="Z214" s="163"/>
    </row>
    <row r="215" spans="26:26" s="14" customFormat="1" x14ac:dyDescent="0.2">
      <c r="Z215" s="163"/>
    </row>
    <row r="216" spans="26:26" s="14" customFormat="1" x14ac:dyDescent="0.2">
      <c r="Z216" s="163"/>
    </row>
    <row r="217" spans="26:26" s="14" customFormat="1" x14ac:dyDescent="0.2">
      <c r="Z217" s="163"/>
    </row>
    <row r="218" spans="26:26" s="14" customFormat="1" x14ac:dyDescent="0.2">
      <c r="Z218" s="163"/>
    </row>
    <row r="219" spans="26:26" s="14" customFormat="1" x14ac:dyDescent="0.2">
      <c r="Z219" s="163"/>
    </row>
    <row r="220" spans="26:26" s="14" customFormat="1" x14ac:dyDescent="0.2">
      <c r="Z220" s="163"/>
    </row>
    <row r="221" spans="26:26" s="14" customFormat="1" x14ac:dyDescent="0.2">
      <c r="Z221" s="163"/>
    </row>
    <row r="222" spans="26:26" s="14" customFormat="1" x14ac:dyDescent="0.2">
      <c r="Z222" s="163"/>
    </row>
    <row r="223" spans="26:26" s="14" customFormat="1" x14ac:dyDescent="0.2">
      <c r="Z223" s="163"/>
    </row>
    <row r="224" spans="26:26" s="14" customFormat="1" x14ac:dyDescent="0.2">
      <c r="Z224" s="163"/>
    </row>
    <row r="225" spans="26:26" s="14" customFormat="1" x14ac:dyDescent="0.2">
      <c r="Z225" s="163"/>
    </row>
    <row r="226" spans="26:26" s="14" customFormat="1" x14ac:dyDescent="0.2">
      <c r="Z226" s="163"/>
    </row>
    <row r="227" spans="26:26" s="14" customFormat="1" x14ac:dyDescent="0.2">
      <c r="Z227" s="163"/>
    </row>
    <row r="228" spans="26:26" s="14" customFormat="1" x14ac:dyDescent="0.2">
      <c r="Z228" s="163"/>
    </row>
    <row r="229" spans="26:26" s="14" customFormat="1" x14ac:dyDescent="0.2">
      <c r="Z229" s="163"/>
    </row>
    <row r="230" spans="26:26" s="14" customFormat="1" x14ac:dyDescent="0.2">
      <c r="Z230" s="163"/>
    </row>
    <row r="231" spans="26:26" s="14" customFormat="1" x14ac:dyDescent="0.2">
      <c r="Z231" s="162"/>
    </row>
    <row r="232" spans="26:26" s="14" customFormat="1" x14ac:dyDescent="0.2">
      <c r="Z232" s="162"/>
    </row>
    <row r="233" spans="26:26" s="14" customFormat="1" x14ac:dyDescent="0.2">
      <c r="Z233" s="162"/>
    </row>
    <row r="234" spans="26:26" s="14" customFormat="1" x14ac:dyDescent="0.2">
      <c r="Z234" s="162"/>
    </row>
    <row r="235" spans="26:26" s="14" customFormat="1" x14ac:dyDescent="0.2">
      <c r="Z235" s="162"/>
    </row>
    <row r="236" spans="26:26" s="14" customFormat="1" x14ac:dyDescent="0.2">
      <c r="Z236" s="162"/>
    </row>
    <row r="237" spans="26:26" s="14" customFormat="1" x14ac:dyDescent="0.2">
      <c r="Z237" s="162"/>
    </row>
    <row r="238" spans="26:26" s="14" customFormat="1" x14ac:dyDescent="0.2">
      <c r="Z238" s="162"/>
    </row>
    <row r="239" spans="26:26" s="14" customFormat="1" x14ac:dyDescent="0.2">
      <c r="Z239" s="162"/>
    </row>
    <row r="240" spans="26:26" s="14" customFormat="1" x14ac:dyDescent="0.2">
      <c r="Z240" s="162"/>
    </row>
    <row r="241" spans="26:26" s="14" customFormat="1" x14ac:dyDescent="0.2">
      <c r="Z241" s="162"/>
    </row>
    <row r="242" spans="26:26" s="14" customFormat="1" x14ac:dyDescent="0.2">
      <c r="Z242" s="162"/>
    </row>
    <row r="243" spans="26:26" s="14" customFormat="1" x14ac:dyDescent="0.2">
      <c r="Z243" s="162"/>
    </row>
    <row r="244" spans="26:26" s="14" customFormat="1" x14ac:dyDescent="0.2">
      <c r="Z244" s="162"/>
    </row>
    <row r="245" spans="26:26" s="14" customFormat="1" x14ac:dyDescent="0.2">
      <c r="Z245" s="162"/>
    </row>
    <row r="246" spans="26:26" s="14" customFormat="1" x14ac:dyDescent="0.2">
      <c r="Z246" s="162"/>
    </row>
    <row r="247" spans="26:26" s="14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</row>
    <row r="4" spans="1:27" s="55" customFormat="1" ht="12.75" customHeight="1" x14ac:dyDescent="0.2">
      <c r="A4" s="78"/>
      <c r="B4" s="127" t="s">
        <v>41</v>
      </c>
      <c r="C4" s="18">
        <f>SUM(C5:C7)</f>
        <v>21229</v>
      </c>
      <c r="D4" s="18">
        <f t="shared" ref="D4:K4" si="0">SUM(D5:D7)</f>
        <v>27889</v>
      </c>
      <c r="E4" s="18">
        <f t="shared" si="0"/>
        <v>21804</v>
      </c>
      <c r="F4" s="19">
        <f t="shared" si="0"/>
        <v>39994</v>
      </c>
      <c r="G4" s="18">
        <f t="shared" si="0"/>
        <v>28155</v>
      </c>
      <c r="H4" s="20">
        <f t="shared" si="0"/>
        <v>24252</v>
      </c>
      <c r="I4" s="18">
        <f t="shared" si="0"/>
        <v>32949</v>
      </c>
      <c r="J4" s="18">
        <f t="shared" si="0"/>
        <v>36312</v>
      </c>
      <c r="K4" s="18">
        <f t="shared" si="0"/>
        <v>35794.536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12824</v>
      </c>
      <c r="D5" s="26">
        <v>12968</v>
      </c>
      <c r="E5" s="26">
        <v>14019</v>
      </c>
      <c r="F5" s="25">
        <v>16229</v>
      </c>
      <c r="G5" s="26">
        <v>16606</v>
      </c>
      <c r="H5" s="27">
        <v>16602</v>
      </c>
      <c r="I5" s="26">
        <v>21000</v>
      </c>
      <c r="J5" s="26">
        <v>23786</v>
      </c>
      <c r="K5" s="27">
        <v>24896.657999999999</v>
      </c>
      <c r="AA5" s="23">
        <v>5</v>
      </c>
    </row>
    <row r="6" spans="1:27" s="14" customFormat="1" ht="12.75" customHeight="1" x14ac:dyDescent="0.25">
      <c r="A6" s="28"/>
      <c r="B6" s="130" t="s">
        <v>45</v>
      </c>
      <c r="C6" s="30">
        <v>8405</v>
      </c>
      <c r="D6" s="31">
        <v>14921</v>
      </c>
      <c r="E6" s="31">
        <v>7785</v>
      </c>
      <c r="F6" s="30">
        <v>23765</v>
      </c>
      <c r="G6" s="31">
        <v>11549</v>
      </c>
      <c r="H6" s="32">
        <v>7650</v>
      </c>
      <c r="I6" s="31">
        <v>11949</v>
      </c>
      <c r="J6" s="31">
        <v>12526</v>
      </c>
      <c r="K6" s="32">
        <v>10897.878000000001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0</v>
      </c>
      <c r="E7" s="34">
        <v>0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61674</v>
      </c>
      <c r="D8" s="18">
        <f t="shared" ref="D8:K8" si="1">SUM(D9:D15)</f>
        <v>85832</v>
      </c>
      <c r="E8" s="18">
        <f t="shared" si="1"/>
        <v>75600</v>
      </c>
      <c r="F8" s="19">
        <f t="shared" si="1"/>
        <v>78554</v>
      </c>
      <c r="G8" s="18">
        <f t="shared" si="1"/>
        <v>91004</v>
      </c>
      <c r="H8" s="20">
        <f t="shared" si="1"/>
        <v>92068</v>
      </c>
      <c r="I8" s="18">
        <f t="shared" si="1"/>
        <v>63047</v>
      </c>
      <c r="J8" s="18">
        <f t="shared" si="1"/>
        <v>66680</v>
      </c>
      <c r="K8" s="18">
        <f t="shared" si="1"/>
        <v>70150.44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0</v>
      </c>
      <c r="D9" s="26">
        <v>0</v>
      </c>
      <c r="E9" s="26">
        <v>0</v>
      </c>
      <c r="F9" s="25">
        <v>0</v>
      </c>
      <c r="G9" s="26">
        <v>0</v>
      </c>
      <c r="H9" s="27">
        <v>0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32184</v>
      </c>
      <c r="D10" s="31">
        <v>44574</v>
      </c>
      <c r="E10" s="31">
        <v>48251</v>
      </c>
      <c r="F10" s="30">
        <v>51309</v>
      </c>
      <c r="G10" s="31">
        <v>51309</v>
      </c>
      <c r="H10" s="32">
        <v>51309</v>
      </c>
      <c r="I10" s="31">
        <v>48251</v>
      </c>
      <c r="J10" s="31">
        <v>48251</v>
      </c>
      <c r="K10" s="32">
        <v>50808.303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6000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29490</v>
      </c>
      <c r="D13" s="31">
        <v>35000</v>
      </c>
      <c r="E13" s="31">
        <v>27245</v>
      </c>
      <c r="F13" s="30">
        <v>27245</v>
      </c>
      <c r="G13" s="31">
        <v>22545</v>
      </c>
      <c r="H13" s="32">
        <v>39545</v>
      </c>
      <c r="I13" s="31">
        <v>14796</v>
      </c>
      <c r="J13" s="31">
        <v>18429</v>
      </c>
      <c r="K13" s="32">
        <v>19342.136999999999</v>
      </c>
    </row>
    <row r="14" spans="1:27" s="14" customFormat="1" ht="12.75" customHeight="1" x14ac:dyDescent="0.2">
      <c r="A14" s="22"/>
      <c r="B14" s="130" t="s">
        <v>100</v>
      </c>
      <c r="C14" s="30">
        <v>0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0</v>
      </c>
      <c r="D15" s="34">
        <v>258</v>
      </c>
      <c r="E15" s="34">
        <v>104</v>
      </c>
      <c r="F15" s="33">
        <v>0</v>
      </c>
      <c r="G15" s="34">
        <v>17150</v>
      </c>
      <c r="H15" s="35">
        <v>1214</v>
      </c>
      <c r="I15" s="34">
        <v>0</v>
      </c>
      <c r="J15" s="34">
        <v>0</v>
      </c>
      <c r="K15" s="35">
        <v>0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36</v>
      </c>
      <c r="D16" s="18">
        <f t="shared" ref="D16:K16" si="2">SUM(D17:D23)</f>
        <v>154</v>
      </c>
      <c r="E16" s="18">
        <f t="shared" si="2"/>
        <v>453</v>
      </c>
      <c r="F16" s="19">
        <f t="shared" si="2"/>
        <v>0</v>
      </c>
      <c r="G16" s="18">
        <f t="shared" si="2"/>
        <v>150</v>
      </c>
      <c r="H16" s="20">
        <f t="shared" si="2"/>
        <v>305</v>
      </c>
      <c r="I16" s="18">
        <f t="shared" si="2"/>
        <v>761</v>
      </c>
      <c r="J16" s="18">
        <f t="shared" si="2"/>
        <v>741</v>
      </c>
      <c r="K16" s="18">
        <f t="shared" si="2"/>
        <v>774.27299999999991</v>
      </c>
    </row>
    <row r="17" spans="1:11" s="14" customFormat="1" ht="12.75" customHeight="1" x14ac:dyDescent="0.2">
      <c r="A17" s="22"/>
      <c r="B17" s="130" t="s">
        <v>105</v>
      </c>
      <c r="C17" s="25">
        <v>0</v>
      </c>
      <c r="D17" s="26">
        <v>0</v>
      </c>
      <c r="E17" s="26">
        <v>0</v>
      </c>
      <c r="F17" s="25">
        <v>0</v>
      </c>
      <c r="G17" s="26">
        <v>0</v>
      </c>
      <c r="H17" s="27">
        <v>0</v>
      </c>
      <c r="I17" s="26">
        <v>0</v>
      </c>
      <c r="J17" s="26">
        <v>0</v>
      </c>
      <c r="K17" s="27">
        <v>0</v>
      </c>
    </row>
    <row r="18" spans="1:11" s="14" customFormat="1" ht="12.75" customHeight="1" x14ac:dyDescent="0.2">
      <c r="A18" s="22"/>
      <c r="B18" s="130" t="s">
        <v>108</v>
      </c>
      <c r="C18" s="30">
        <v>36</v>
      </c>
      <c r="D18" s="31">
        <v>154</v>
      </c>
      <c r="E18" s="31">
        <v>453</v>
      </c>
      <c r="F18" s="30">
        <v>0</v>
      </c>
      <c r="G18" s="31">
        <v>150</v>
      </c>
      <c r="H18" s="32">
        <v>305</v>
      </c>
      <c r="I18" s="31">
        <v>761</v>
      </c>
      <c r="J18" s="31">
        <v>741</v>
      </c>
      <c r="K18" s="32">
        <v>774.27299999999991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0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0</v>
      </c>
      <c r="D23" s="34">
        <v>0</v>
      </c>
      <c r="E23" s="34">
        <v>0</v>
      </c>
      <c r="F23" s="33">
        <v>0</v>
      </c>
      <c r="G23" s="34">
        <v>0</v>
      </c>
      <c r="H23" s="35">
        <v>0</v>
      </c>
      <c r="I23" s="34">
        <v>0</v>
      </c>
      <c r="J23" s="34">
        <v>0</v>
      </c>
      <c r="K23" s="35">
        <v>0</v>
      </c>
    </row>
    <row r="24" spans="1:11" s="14" customFormat="1" ht="12.75" customHeight="1" x14ac:dyDescent="0.2">
      <c r="A24" s="22"/>
      <c r="B24" s="146" t="s">
        <v>115</v>
      </c>
      <c r="C24" s="18">
        <v>0</v>
      </c>
      <c r="D24" s="18">
        <v>0</v>
      </c>
      <c r="E24" s="18">
        <v>28</v>
      </c>
      <c r="F24" s="19">
        <v>0</v>
      </c>
      <c r="G24" s="18">
        <v>0</v>
      </c>
      <c r="H24" s="20">
        <v>0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82939</v>
      </c>
      <c r="D26" s="38">
        <f t="shared" ref="D26:K26" si="3">+D4+D8+D16+D24</f>
        <v>113875</v>
      </c>
      <c r="E26" s="38">
        <f t="shared" si="3"/>
        <v>97885</v>
      </c>
      <c r="F26" s="39">
        <f t="shared" si="3"/>
        <v>118548</v>
      </c>
      <c r="G26" s="38">
        <f t="shared" si="3"/>
        <v>119309</v>
      </c>
      <c r="H26" s="40">
        <f t="shared" si="3"/>
        <v>116625</v>
      </c>
      <c r="I26" s="38">
        <f t="shared" si="3"/>
        <v>96757</v>
      </c>
      <c r="J26" s="38">
        <f t="shared" si="3"/>
        <v>103733</v>
      </c>
      <c r="K26" s="38">
        <f t="shared" si="3"/>
        <v>106719.249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25" width="9.140625" style="41"/>
    <col min="26" max="26" width="9.140625" style="162"/>
    <col min="27" max="16384" width="9.140625" style="41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  <c r="Z1" s="162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  <c r="Z3" s="164" t="s">
        <v>117</v>
      </c>
    </row>
    <row r="4" spans="1:27" s="14" customFormat="1" ht="12.75" customHeight="1" x14ac:dyDescent="0.2">
      <c r="A4" s="22"/>
      <c r="B4" s="171" t="s">
        <v>158</v>
      </c>
      <c r="C4" s="31">
        <v>43003</v>
      </c>
      <c r="D4" s="31">
        <v>37770</v>
      </c>
      <c r="E4" s="31">
        <v>58005</v>
      </c>
      <c r="F4" s="25">
        <v>46199</v>
      </c>
      <c r="G4" s="26">
        <v>50744</v>
      </c>
      <c r="H4" s="27">
        <v>50744</v>
      </c>
      <c r="I4" s="31">
        <v>48340</v>
      </c>
      <c r="J4" s="31">
        <v>49738</v>
      </c>
      <c r="K4" s="31">
        <v>52374.113999999994</v>
      </c>
      <c r="Z4" s="163">
        <f t="shared" ref="Z4:Z20" si="0">IF(LEN(B4)&lt;5,0,1)</f>
        <v>1</v>
      </c>
      <c r="AA4" s="21" t="s">
        <v>6</v>
      </c>
    </row>
    <row r="5" spans="1:27" s="14" customFormat="1" ht="12.75" customHeight="1" x14ac:dyDescent="0.2">
      <c r="A5" s="22"/>
      <c r="B5" s="171" t="s">
        <v>159</v>
      </c>
      <c r="C5" s="31">
        <v>0</v>
      </c>
      <c r="D5" s="31">
        <v>0</v>
      </c>
      <c r="E5" s="31">
        <v>0</v>
      </c>
      <c r="F5" s="30">
        <v>0</v>
      </c>
      <c r="G5" s="31">
        <v>0</v>
      </c>
      <c r="H5" s="32">
        <v>0</v>
      </c>
      <c r="I5" s="31">
        <v>0</v>
      </c>
      <c r="J5" s="31">
        <v>0</v>
      </c>
      <c r="K5" s="31">
        <v>0</v>
      </c>
      <c r="Z5" s="163">
        <f t="shared" si="0"/>
        <v>1</v>
      </c>
      <c r="AA5" s="23">
        <v>6</v>
      </c>
    </row>
    <row r="6" spans="1:27" s="14" customFormat="1" ht="12.75" customHeight="1" x14ac:dyDescent="0.2">
      <c r="A6" s="22"/>
      <c r="B6" s="171" t="s">
        <v>160</v>
      </c>
      <c r="C6" s="31">
        <v>0</v>
      </c>
      <c r="D6" s="31">
        <v>0</v>
      </c>
      <c r="E6" s="31">
        <v>0</v>
      </c>
      <c r="F6" s="30">
        <v>0</v>
      </c>
      <c r="G6" s="31">
        <v>0</v>
      </c>
      <c r="H6" s="32">
        <v>0</v>
      </c>
      <c r="I6" s="31">
        <v>0</v>
      </c>
      <c r="J6" s="31">
        <v>0</v>
      </c>
      <c r="K6" s="31">
        <v>0</v>
      </c>
      <c r="Z6" s="163">
        <f t="shared" si="0"/>
        <v>1</v>
      </c>
      <c r="AA6" s="21" t="s">
        <v>7</v>
      </c>
    </row>
    <row r="7" spans="1:27" s="14" customFormat="1" ht="12.75" hidden="1" customHeight="1" x14ac:dyDescent="0.2">
      <c r="A7" s="22"/>
      <c r="B7" s="171" t="s">
        <v>9</v>
      </c>
      <c r="C7" s="31"/>
      <c r="D7" s="31"/>
      <c r="E7" s="31"/>
      <c r="F7" s="30"/>
      <c r="G7" s="31"/>
      <c r="H7" s="32"/>
      <c r="I7" s="31"/>
      <c r="J7" s="31"/>
      <c r="K7" s="31"/>
      <c r="Z7" s="163">
        <f t="shared" si="0"/>
        <v>0</v>
      </c>
      <c r="AA7" s="23">
        <v>1</v>
      </c>
    </row>
    <row r="8" spans="1:27" s="14" customFormat="1" ht="12.75" hidden="1" customHeight="1" x14ac:dyDescent="0.2">
      <c r="A8" s="22"/>
      <c r="B8" s="171" t="s">
        <v>9</v>
      </c>
      <c r="C8" s="31"/>
      <c r="D8" s="31"/>
      <c r="E8" s="31"/>
      <c r="F8" s="30"/>
      <c r="G8" s="31"/>
      <c r="H8" s="32"/>
      <c r="I8" s="31"/>
      <c r="J8" s="31"/>
      <c r="K8" s="31"/>
      <c r="Z8" s="163">
        <f t="shared" si="0"/>
        <v>0</v>
      </c>
      <c r="AA8" s="21" t="s">
        <v>8</v>
      </c>
    </row>
    <row r="9" spans="1:27" s="14" customFormat="1" ht="12.75" hidden="1" customHeight="1" x14ac:dyDescent="0.2">
      <c r="A9" s="22"/>
      <c r="B9" s="171" t="s">
        <v>9</v>
      </c>
      <c r="C9" s="31"/>
      <c r="D9" s="31"/>
      <c r="E9" s="31"/>
      <c r="F9" s="30"/>
      <c r="G9" s="31"/>
      <c r="H9" s="32"/>
      <c r="I9" s="31"/>
      <c r="J9" s="31"/>
      <c r="K9" s="31"/>
      <c r="Z9" s="163">
        <f t="shared" si="0"/>
        <v>0</v>
      </c>
      <c r="AA9" s="14" t="s">
        <v>9</v>
      </c>
    </row>
    <row r="10" spans="1:27" s="14" customFormat="1" ht="12.75" hidden="1" customHeight="1" x14ac:dyDescent="0.2">
      <c r="A10" s="22"/>
      <c r="B10" s="171" t="s">
        <v>9</v>
      </c>
      <c r="C10" s="31"/>
      <c r="D10" s="31"/>
      <c r="E10" s="31"/>
      <c r="F10" s="30"/>
      <c r="G10" s="31"/>
      <c r="H10" s="32"/>
      <c r="I10" s="31"/>
      <c r="J10" s="31"/>
      <c r="K10" s="31"/>
      <c r="Z10" s="163">
        <f t="shared" si="0"/>
        <v>0</v>
      </c>
    </row>
    <row r="11" spans="1:27" s="14" customFormat="1" ht="12.75" hidden="1" customHeight="1" x14ac:dyDescent="0.2">
      <c r="A11" s="22"/>
      <c r="B11" s="171" t="s">
        <v>9</v>
      </c>
      <c r="C11" s="31"/>
      <c r="D11" s="31"/>
      <c r="E11" s="31"/>
      <c r="F11" s="30"/>
      <c r="G11" s="31"/>
      <c r="H11" s="32"/>
      <c r="I11" s="31"/>
      <c r="J11" s="31"/>
      <c r="K11" s="31"/>
      <c r="Z11" s="163">
        <f t="shared" si="0"/>
        <v>0</v>
      </c>
    </row>
    <row r="12" spans="1:27" s="14" customFormat="1" ht="12.75" hidden="1" customHeight="1" x14ac:dyDescent="0.2">
      <c r="A12" s="22"/>
      <c r="B12" s="171" t="s">
        <v>9</v>
      </c>
      <c r="C12" s="31"/>
      <c r="D12" s="31"/>
      <c r="E12" s="31"/>
      <c r="F12" s="30"/>
      <c r="G12" s="31"/>
      <c r="H12" s="32"/>
      <c r="I12" s="31"/>
      <c r="J12" s="31"/>
      <c r="K12" s="31"/>
      <c r="Z12" s="163">
        <f t="shared" si="0"/>
        <v>0</v>
      </c>
    </row>
    <row r="13" spans="1:27" s="14" customFormat="1" ht="12.75" hidden="1" customHeight="1" x14ac:dyDescent="0.2">
      <c r="A13" s="22"/>
      <c r="B13" s="171" t="s">
        <v>9</v>
      </c>
      <c r="C13" s="31"/>
      <c r="D13" s="31"/>
      <c r="E13" s="31"/>
      <c r="F13" s="30"/>
      <c r="G13" s="31"/>
      <c r="H13" s="32"/>
      <c r="I13" s="31"/>
      <c r="J13" s="31"/>
      <c r="K13" s="31"/>
      <c r="Z13" s="163">
        <f t="shared" si="0"/>
        <v>0</v>
      </c>
    </row>
    <row r="14" spans="1:27" s="14" customFormat="1" ht="12.75" hidden="1" customHeight="1" x14ac:dyDescent="0.2">
      <c r="A14" s="22"/>
      <c r="B14" s="171" t="s">
        <v>9</v>
      </c>
      <c r="C14" s="31"/>
      <c r="D14" s="31"/>
      <c r="E14" s="31"/>
      <c r="F14" s="30"/>
      <c r="G14" s="31"/>
      <c r="H14" s="32"/>
      <c r="I14" s="31"/>
      <c r="J14" s="31"/>
      <c r="K14" s="31"/>
      <c r="Z14" s="163">
        <f t="shared" si="0"/>
        <v>0</v>
      </c>
    </row>
    <row r="15" spans="1:27" s="14" customFormat="1" ht="12.75" hidden="1" customHeight="1" x14ac:dyDescent="0.2">
      <c r="A15" s="22"/>
      <c r="B15" s="171" t="s">
        <v>9</v>
      </c>
      <c r="C15" s="31"/>
      <c r="D15" s="31"/>
      <c r="E15" s="31"/>
      <c r="F15" s="30"/>
      <c r="G15" s="31"/>
      <c r="H15" s="32"/>
      <c r="I15" s="31"/>
      <c r="J15" s="31"/>
      <c r="K15" s="31"/>
      <c r="Z15" s="163">
        <f t="shared" si="0"/>
        <v>0</v>
      </c>
    </row>
    <row r="16" spans="1:27" s="14" customFormat="1" ht="12.75" hidden="1" customHeight="1" x14ac:dyDescent="0.25">
      <c r="A16" s="28"/>
      <c r="B16" s="171" t="s">
        <v>9</v>
      </c>
      <c r="C16" s="31"/>
      <c r="D16" s="31"/>
      <c r="E16" s="31"/>
      <c r="F16" s="30"/>
      <c r="G16" s="31"/>
      <c r="H16" s="32"/>
      <c r="I16" s="31"/>
      <c r="J16" s="31"/>
      <c r="K16" s="31"/>
      <c r="Z16" s="163">
        <f t="shared" si="0"/>
        <v>0</v>
      </c>
    </row>
    <row r="17" spans="1:26" s="14" customFormat="1" ht="12.75" hidden="1" customHeight="1" x14ac:dyDescent="0.25">
      <c r="A17" s="28"/>
      <c r="B17" s="171" t="s">
        <v>9</v>
      </c>
      <c r="C17" s="31"/>
      <c r="D17" s="31"/>
      <c r="E17" s="31"/>
      <c r="F17" s="30"/>
      <c r="G17" s="31"/>
      <c r="H17" s="32"/>
      <c r="I17" s="31"/>
      <c r="J17" s="31"/>
      <c r="K17" s="31"/>
      <c r="Z17" s="163">
        <f t="shared" si="0"/>
        <v>0</v>
      </c>
    </row>
    <row r="18" spans="1:26" s="14" customFormat="1" ht="12.75" hidden="1" customHeight="1" x14ac:dyDescent="0.2">
      <c r="A18" s="22"/>
      <c r="B18" s="171" t="s">
        <v>9</v>
      </c>
      <c r="C18" s="31"/>
      <c r="D18" s="31"/>
      <c r="E18" s="31"/>
      <c r="F18" s="30"/>
      <c r="G18" s="31"/>
      <c r="H18" s="32"/>
      <c r="I18" s="31"/>
      <c r="J18" s="31"/>
      <c r="K18" s="31"/>
      <c r="Z18" s="163">
        <f t="shared" si="0"/>
        <v>0</v>
      </c>
    </row>
    <row r="19" spans="1:26" s="14" customFormat="1" ht="12.75" customHeight="1" x14ac:dyDescent="0.25">
      <c r="A19" s="36"/>
      <c r="B19" s="37" t="s">
        <v>120</v>
      </c>
      <c r="C19" s="38">
        <f>SUM(C4:C18)</f>
        <v>43003</v>
      </c>
      <c r="D19" s="38">
        <f t="shared" ref="D19:K19" si="1">SUM(D4:D18)</f>
        <v>37770</v>
      </c>
      <c r="E19" s="38">
        <f t="shared" si="1"/>
        <v>58005</v>
      </c>
      <c r="F19" s="39">
        <f t="shared" si="1"/>
        <v>46199</v>
      </c>
      <c r="G19" s="38">
        <f t="shared" si="1"/>
        <v>50744</v>
      </c>
      <c r="H19" s="40">
        <f t="shared" si="1"/>
        <v>50744</v>
      </c>
      <c r="I19" s="38">
        <f t="shared" si="1"/>
        <v>48340</v>
      </c>
      <c r="J19" s="38">
        <f t="shared" si="1"/>
        <v>49738</v>
      </c>
      <c r="K19" s="38">
        <f t="shared" si="1"/>
        <v>52374.113999999994</v>
      </c>
      <c r="Z19" s="163">
        <f t="shared" si="0"/>
        <v>1</v>
      </c>
    </row>
    <row r="20" spans="1:26" s="14" customFormat="1" hidden="1" x14ac:dyDescent="0.25">
      <c r="A20" s="172"/>
      <c r="Z20" s="163">
        <f t="shared" si="0"/>
        <v>0</v>
      </c>
    </row>
    <row r="21" spans="1:26" s="14" customFormat="1" x14ac:dyDescent="0.2">
      <c r="Z21" s="163"/>
    </row>
    <row r="22" spans="1:26" s="14" customFormat="1" x14ac:dyDescent="0.2">
      <c r="Z22" s="163"/>
    </row>
    <row r="23" spans="1:26" s="14" customFormat="1" x14ac:dyDescent="0.2">
      <c r="Z23" s="163"/>
    </row>
    <row r="24" spans="1:26" s="14" customFormat="1" x14ac:dyDescent="0.2">
      <c r="Z24" s="163"/>
    </row>
    <row r="25" spans="1:26" s="14" customFormat="1" x14ac:dyDescent="0.2">
      <c r="Z25" s="163"/>
    </row>
    <row r="26" spans="1:26" s="14" customFormat="1" x14ac:dyDescent="0.2">
      <c r="Z26" s="163"/>
    </row>
    <row r="27" spans="1:26" s="14" customFormat="1" x14ac:dyDescent="0.2">
      <c r="Z27" s="163"/>
    </row>
    <row r="28" spans="1:26" s="14" customFormat="1" x14ac:dyDescent="0.2">
      <c r="Z28" s="163"/>
    </row>
    <row r="29" spans="1:26" s="14" customFormat="1" x14ac:dyDescent="0.2">
      <c r="Z29" s="163"/>
    </row>
    <row r="30" spans="1:26" s="14" customFormat="1" x14ac:dyDescent="0.2">
      <c r="Z30" s="163"/>
    </row>
    <row r="31" spans="1:26" s="14" customFormat="1" x14ac:dyDescent="0.2">
      <c r="Z31" s="163"/>
    </row>
    <row r="32" spans="1:26" s="14" customFormat="1" x14ac:dyDescent="0.2">
      <c r="Z32" s="163"/>
    </row>
    <row r="33" spans="26:26" s="14" customFormat="1" x14ac:dyDescent="0.2">
      <c r="Z33" s="163"/>
    </row>
    <row r="34" spans="26:26" s="14" customFormat="1" x14ac:dyDescent="0.2">
      <c r="Z34" s="163"/>
    </row>
    <row r="35" spans="26:26" s="14" customFormat="1" x14ac:dyDescent="0.2">
      <c r="Z35" s="163"/>
    </row>
    <row r="36" spans="26:26" s="14" customFormat="1" x14ac:dyDescent="0.2">
      <c r="Z36" s="163"/>
    </row>
    <row r="37" spans="26:26" s="14" customFormat="1" x14ac:dyDescent="0.2">
      <c r="Z37" s="163"/>
    </row>
    <row r="38" spans="26:26" s="14" customFormat="1" x14ac:dyDescent="0.2">
      <c r="Z38" s="163"/>
    </row>
    <row r="39" spans="26:26" s="14" customFormat="1" x14ac:dyDescent="0.2">
      <c r="Z39" s="163"/>
    </row>
    <row r="40" spans="26:26" s="14" customFormat="1" x14ac:dyDescent="0.2">
      <c r="Z40" s="163"/>
    </row>
    <row r="41" spans="26:26" s="14" customFormat="1" x14ac:dyDescent="0.2">
      <c r="Z41" s="163"/>
    </row>
    <row r="42" spans="26:26" s="14" customFormat="1" x14ac:dyDescent="0.2">
      <c r="Z42" s="163"/>
    </row>
    <row r="43" spans="26:26" s="14" customFormat="1" x14ac:dyDescent="0.2">
      <c r="Z43" s="163"/>
    </row>
    <row r="44" spans="26:26" s="14" customFormat="1" x14ac:dyDescent="0.2">
      <c r="Z44" s="163"/>
    </row>
    <row r="45" spans="26:26" s="14" customFormat="1" x14ac:dyDescent="0.2">
      <c r="Z45" s="163"/>
    </row>
    <row r="46" spans="26:26" s="14" customFormat="1" x14ac:dyDescent="0.2">
      <c r="Z46" s="163"/>
    </row>
    <row r="47" spans="26:26" s="14" customFormat="1" x14ac:dyDescent="0.2">
      <c r="Z47" s="163"/>
    </row>
    <row r="48" spans="26:26" s="14" customFormat="1" x14ac:dyDescent="0.2">
      <c r="Z48" s="163"/>
    </row>
    <row r="49" spans="26:26" s="14" customFormat="1" x14ac:dyDescent="0.2">
      <c r="Z49" s="163"/>
    </row>
    <row r="50" spans="26:26" s="14" customFormat="1" x14ac:dyDescent="0.2">
      <c r="Z50" s="163"/>
    </row>
    <row r="51" spans="26:26" s="14" customFormat="1" x14ac:dyDescent="0.2">
      <c r="Z51" s="163"/>
    </row>
    <row r="52" spans="26:26" s="14" customFormat="1" x14ac:dyDescent="0.2">
      <c r="Z52" s="163"/>
    </row>
    <row r="53" spans="26:26" s="14" customFormat="1" x14ac:dyDescent="0.2">
      <c r="Z53" s="163"/>
    </row>
    <row r="54" spans="26:26" s="14" customFormat="1" x14ac:dyDescent="0.2">
      <c r="Z54" s="163"/>
    </row>
    <row r="55" spans="26:26" s="14" customFormat="1" x14ac:dyDescent="0.2">
      <c r="Z55" s="163"/>
    </row>
    <row r="56" spans="26:26" s="14" customFormat="1" x14ac:dyDescent="0.2">
      <c r="Z56" s="163"/>
    </row>
    <row r="57" spans="26:26" s="14" customFormat="1" x14ac:dyDescent="0.2">
      <c r="Z57" s="163"/>
    </row>
    <row r="58" spans="26:26" s="14" customFormat="1" x14ac:dyDescent="0.2">
      <c r="Z58" s="163"/>
    </row>
    <row r="59" spans="26:26" s="14" customFormat="1" x14ac:dyDescent="0.2">
      <c r="Z59" s="163"/>
    </row>
    <row r="60" spans="26:26" s="14" customFormat="1" x14ac:dyDescent="0.2">
      <c r="Z60" s="163"/>
    </row>
    <row r="61" spans="26:26" s="14" customFormat="1" x14ac:dyDescent="0.2">
      <c r="Z61" s="163"/>
    </row>
    <row r="62" spans="26:26" s="14" customFormat="1" x14ac:dyDescent="0.2">
      <c r="Z62" s="163"/>
    </row>
    <row r="63" spans="26:26" s="14" customFormat="1" x14ac:dyDescent="0.2">
      <c r="Z63" s="163"/>
    </row>
    <row r="64" spans="26:26" s="14" customFormat="1" x14ac:dyDescent="0.2">
      <c r="Z64" s="163"/>
    </row>
    <row r="65" spans="26:26" s="14" customFormat="1" x14ac:dyDescent="0.2">
      <c r="Z65" s="163"/>
    </row>
    <row r="66" spans="26:26" s="14" customFormat="1" x14ac:dyDescent="0.2">
      <c r="Z66" s="163"/>
    </row>
    <row r="67" spans="26:26" s="14" customFormat="1" x14ac:dyDescent="0.2">
      <c r="Z67" s="163"/>
    </row>
    <row r="68" spans="26:26" s="14" customFormat="1" x14ac:dyDescent="0.2">
      <c r="Z68" s="163"/>
    </row>
    <row r="69" spans="26:26" s="14" customFormat="1" x14ac:dyDescent="0.2">
      <c r="Z69" s="163"/>
    </row>
    <row r="70" spans="26:26" s="14" customFormat="1" x14ac:dyDescent="0.2">
      <c r="Z70" s="163"/>
    </row>
    <row r="71" spans="26:26" s="14" customFormat="1" x14ac:dyDescent="0.2">
      <c r="Z71" s="163"/>
    </row>
    <row r="72" spans="26:26" s="14" customFormat="1" x14ac:dyDescent="0.2">
      <c r="Z72" s="163"/>
    </row>
    <row r="73" spans="26:26" s="14" customFormat="1" x14ac:dyDescent="0.2">
      <c r="Z73" s="163"/>
    </row>
    <row r="74" spans="26:26" s="14" customFormat="1" x14ac:dyDescent="0.2">
      <c r="Z74" s="163"/>
    </row>
    <row r="75" spans="26:26" s="14" customFormat="1" x14ac:dyDescent="0.2">
      <c r="Z75" s="163"/>
    </row>
    <row r="76" spans="26:26" s="14" customFormat="1" x14ac:dyDescent="0.2">
      <c r="Z76" s="163"/>
    </row>
    <row r="77" spans="26:26" s="14" customFormat="1" x14ac:dyDescent="0.2">
      <c r="Z77" s="163"/>
    </row>
    <row r="78" spans="26:26" s="14" customFormat="1" x14ac:dyDescent="0.2">
      <c r="Z78" s="163"/>
    </row>
    <row r="79" spans="26:26" s="14" customFormat="1" x14ac:dyDescent="0.2">
      <c r="Z79" s="163"/>
    </row>
    <row r="80" spans="26:26" s="14" customFormat="1" x14ac:dyDescent="0.2">
      <c r="Z80" s="163"/>
    </row>
    <row r="81" spans="26:26" s="14" customFormat="1" x14ac:dyDescent="0.2">
      <c r="Z81" s="163"/>
    </row>
    <row r="82" spans="26:26" s="14" customFormat="1" x14ac:dyDescent="0.2">
      <c r="Z82" s="163"/>
    </row>
    <row r="83" spans="26:26" s="14" customFormat="1" x14ac:dyDescent="0.2">
      <c r="Z83" s="163"/>
    </row>
    <row r="84" spans="26:26" s="14" customFormat="1" x14ac:dyDescent="0.2">
      <c r="Z84" s="163"/>
    </row>
    <row r="85" spans="26:26" s="14" customFormat="1" x14ac:dyDescent="0.2">
      <c r="Z85" s="163"/>
    </row>
    <row r="86" spans="26:26" s="14" customFormat="1" x14ac:dyDescent="0.2">
      <c r="Z86" s="163"/>
    </row>
    <row r="87" spans="26:26" s="14" customFormat="1" x14ac:dyDescent="0.2">
      <c r="Z87" s="163"/>
    </row>
    <row r="88" spans="26:26" s="14" customFormat="1" x14ac:dyDescent="0.2">
      <c r="Z88" s="163"/>
    </row>
    <row r="89" spans="26:26" s="14" customFormat="1" x14ac:dyDescent="0.2">
      <c r="Z89" s="163"/>
    </row>
    <row r="90" spans="26:26" s="14" customFormat="1" x14ac:dyDescent="0.2">
      <c r="Z90" s="163"/>
    </row>
    <row r="91" spans="26:26" s="14" customFormat="1" x14ac:dyDescent="0.2">
      <c r="Z91" s="163"/>
    </row>
    <row r="92" spans="26:26" s="14" customFormat="1" x14ac:dyDescent="0.2">
      <c r="Z92" s="163"/>
    </row>
    <row r="93" spans="26:26" s="14" customFormat="1" x14ac:dyDescent="0.2">
      <c r="Z93" s="163"/>
    </row>
    <row r="94" spans="26:26" s="14" customFormat="1" x14ac:dyDescent="0.2">
      <c r="Z94" s="163"/>
    </row>
    <row r="95" spans="26:26" s="14" customFormat="1" x14ac:dyDescent="0.2">
      <c r="Z95" s="163"/>
    </row>
    <row r="96" spans="26:26" s="14" customFormat="1" x14ac:dyDescent="0.2">
      <c r="Z96" s="163"/>
    </row>
    <row r="97" spans="26:26" s="14" customFormat="1" x14ac:dyDescent="0.2">
      <c r="Z97" s="163"/>
    </row>
    <row r="98" spans="26:26" s="14" customFormat="1" x14ac:dyDescent="0.2">
      <c r="Z98" s="163"/>
    </row>
    <row r="99" spans="26:26" s="14" customFormat="1" x14ac:dyDescent="0.2">
      <c r="Z99" s="163"/>
    </row>
    <row r="100" spans="26:26" s="14" customFormat="1" x14ac:dyDescent="0.2">
      <c r="Z100" s="163"/>
    </row>
    <row r="101" spans="26:26" s="14" customFormat="1" x14ac:dyDescent="0.2">
      <c r="Z101" s="163"/>
    </row>
    <row r="102" spans="26:26" s="14" customFormat="1" x14ac:dyDescent="0.2">
      <c r="Z102" s="163"/>
    </row>
    <row r="103" spans="26:26" s="14" customFormat="1" x14ac:dyDescent="0.2">
      <c r="Z103" s="163"/>
    </row>
    <row r="104" spans="26:26" s="14" customFormat="1" x14ac:dyDescent="0.2">
      <c r="Z104" s="163"/>
    </row>
    <row r="105" spans="26:26" s="14" customFormat="1" x14ac:dyDescent="0.2">
      <c r="Z105" s="163"/>
    </row>
    <row r="106" spans="26:26" s="14" customFormat="1" x14ac:dyDescent="0.2">
      <c r="Z106" s="163"/>
    </row>
    <row r="107" spans="26:26" s="14" customFormat="1" x14ac:dyDescent="0.2">
      <c r="Z107" s="163"/>
    </row>
    <row r="108" spans="26:26" s="14" customFormat="1" x14ac:dyDescent="0.2">
      <c r="Z108" s="163"/>
    </row>
    <row r="109" spans="26:26" s="14" customFormat="1" x14ac:dyDescent="0.2">
      <c r="Z109" s="163"/>
    </row>
    <row r="110" spans="26:26" s="14" customFormat="1" x14ac:dyDescent="0.2">
      <c r="Z110" s="163"/>
    </row>
    <row r="111" spans="26:26" s="14" customFormat="1" x14ac:dyDescent="0.2">
      <c r="Z111" s="163"/>
    </row>
    <row r="112" spans="26:26" s="14" customFormat="1" x14ac:dyDescent="0.2">
      <c r="Z112" s="163"/>
    </row>
    <row r="113" spans="26:26" s="14" customFormat="1" x14ac:dyDescent="0.2">
      <c r="Z113" s="163"/>
    </row>
    <row r="114" spans="26:26" s="14" customFormat="1" x14ac:dyDescent="0.2">
      <c r="Z114" s="163"/>
    </row>
    <row r="115" spans="26:26" s="14" customFormat="1" x14ac:dyDescent="0.2">
      <c r="Z115" s="163"/>
    </row>
    <row r="116" spans="26:26" s="14" customFormat="1" x14ac:dyDescent="0.2">
      <c r="Z116" s="163"/>
    </row>
    <row r="117" spans="26:26" s="14" customFormat="1" x14ac:dyDescent="0.2">
      <c r="Z117" s="163"/>
    </row>
    <row r="118" spans="26:26" s="14" customFormat="1" x14ac:dyDescent="0.2">
      <c r="Z118" s="163"/>
    </row>
    <row r="119" spans="26:26" s="14" customFormat="1" x14ac:dyDescent="0.2">
      <c r="Z119" s="163"/>
    </row>
    <row r="120" spans="26:26" s="14" customFormat="1" x14ac:dyDescent="0.2">
      <c r="Z120" s="163"/>
    </row>
    <row r="121" spans="26:26" s="14" customFormat="1" x14ac:dyDescent="0.2">
      <c r="Z121" s="163"/>
    </row>
    <row r="122" spans="26:26" s="14" customFormat="1" x14ac:dyDescent="0.2">
      <c r="Z122" s="163"/>
    </row>
    <row r="123" spans="26:26" s="14" customFormat="1" x14ac:dyDescent="0.2">
      <c r="Z123" s="163"/>
    </row>
    <row r="124" spans="26:26" s="14" customFormat="1" x14ac:dyDescent="0.2">
      <c r="Z124" s="163"/>
    </row>
    <row r="125" spans="26:26" s="14" customFormat="1" x14ac:dyDescent="0.2">
      <c r="Z125" s="163"/>
    </row>
    <row r="126" spans="26:26" s="14" customFormat="1" x14ac:dyDescent="0.2">
      <c r="Z126" s="163"/>
    </row>
    <row r="127" spans="26:26" s="14" customFormat="1" x14ac:dyDescent="0.2">
      <c r="Z127" s="163"/>
    </row>
    <row r="128" spans="26:26" s="14" customFormat="1" x14ac:dyDescent="0.2">
      <c r="Z128" s="163"/>
    </row>
    <row r="129" spans="26:26" s="14" customFormat="1" x14ac:dyDescent="0.2">
      <c r="Z129" s="163"/>
    </row>
    <row r="130" spans="26:26" s="14" customFormat="1" x14ac:dyDescent="0.2">
      <c r="Z130" s="163"/>
    </row>
    <row r="131" spans="26:26" s="14" customFormat="1" x14ac:dyDescent="0.2">
      <c r="Z131" s="163"/>
    </row>
    <row r="132" spans="26:26" s="14" customFormat="1" x14ac:dyDescent="0.2">
      <c r="Z132" s="163"/>
    </row>
    <row r="133" spans="26:26" s="14" customFormat="1" x14ac:dyDescent="0.2">
      <c r="Z133" s="163"/>
    </row>
    <row r="134" spans="26:26" s="14" customFormat="1" x14ac:dyDescent="0.2">
      <c r="Z134" s="163"/>
    </row>
    <row r="135" spans="26:26" s="14" customFormat="1" x14ac:dyDescent="0.2">
      <c r="Z135" s="163"/>
    </row>
    <row r="136" spans="26:26" s="14" customFormat="1" x14ac:dyDescent="0.2">
      <c r="Z136" s="163"/>
    </row>
    <row r="137" spans="26:26" s="14" customFormat="1" x14ac:dyDescent="0.2">
      <c r="Z137" s="163"/>
    </row>
    <row r="138" spans="26:26" s="14" customFormat="1" x14ac:dyDescent="0.2">
      <c r="Z138" s="163"/>
    </row>
    <row r="139" spans="26:26" s="14" customFormat="1" x14ac:dyDescent="0.2">
      <c r="Z139" s="163"/>
    </row>
    <row r="140" spans="26:26" s="14" customFormat="1" x14ac:dyDescent="0.2">
      <c r="Z140" s="163"/>
    </row>
    <row r="141" spans="26:26" s="14" customFormat="1" x14ac:dyDescent="0.2">
      <c r="Z141" s="163"/>
    </row>
    <row r="142" spans="26:26" s="14" customFormat="1" x14ac:dyDescent="0.2">
      <c r="Z142" s="163"/>
    </row>
    <row r="143" spans="26:26" s="14" customFormat="1" x14ac:dyDescent="0.2">
      <c r="Z143" s="163"/>
    </row>
    <row r="144" spans="26:26" s="14" customFormat="1" x14ac:dyDescent="0.2">
      <c r="Z144" s="163"/>
    </row>
    <row r="145" spans="26:26" s="14" customFormat="1" x14ac:dyDescent="0.2">
      <c r="Z145" s="163"/>
    </row>
    <row r="146" spans="26:26" s="14" customFormat="1" x14ac:dyDescent="0.2">
      <c r="Z146" s="163"/>
    </row>
    <row r="147" spans="26:26" s="14" customFormat="1" x14ac:dyDescent="0.2">
      <c r="Z147" s="163"/>
    </row>
    <row r="148" spans="26:26" s="14" customFormat="1" x14ac:dyDescent="0.2">
      <c r="Z148" s="163"/>
    </row>
    <row r="149" spans="26:26" s="14" customFormat="1" x14ac:dyDescent="0.2">
      <c r="Z149" s="163"/>
    </row>
    <row r="150" spans="26:26" s="14" customFormat="1" x14ac:dyDescent="0.2">
      <c r="Z150" s="163"/>
    </row>
    <row r="151" spans="26:26" s="14" customFormat="1" x14ac:dyDescent="0.2">
      <c r="Z151" s="163"/>
    </row>
    <row r="152" spans="26:26" s="14" customFormat="1" x14ac:dyDescent="0.2">
      <c r="Z152" s="163"/>
    </row>
    <row r="153" spans="26:26" s="14" customFormat="1" x14ac:dyDescent="0.2">
      <c r="Z153" s="163"/>
    </row>
    <row r="154" spans="26:26" s="14" customFormat="1" x14ac:dyDescent="0.2">
      <c r="Z154" s="163"/>
    </row>
    <row r="155" spans="26:26" s="14" customFormat="1" x14ac:dyDescent="0.2">
      <c r="Z155" s="163"/>
    </row>
    <row r="156" spans="26:26" s="14" customFormat="1" x14ac:dyDescent="0.2">
      <c r="Z156" s="163"/>
    </row>
    <row r="157" spans="26:26" s="14" customFormat="1" x14ac:dyDescent="0.2">
      <c r="Z157" s="163"/>
    </row>
    <row r="158" spans="26:26" s="14" customFormat="1" x14ac:dyDescent="0.2">
      <c r="Z158" s="163"/>
    </row>
    <row r="159" spans="26:26" s="14" customFormat="1" x14ac:dyDescent="0.2">
      <c r="Z159" s="163"/>
    </row>
    <row r="160" spans="26:26" s="14" customFormat="1" x14ac:dyDescent="0.2">
      <c r="Z160" s="163"/>
    </row>
    <row r="161" spans="26:26" s="14" customFormat="1" x14ac:dyDescent="0.2">
      <c r="Z161" s="163"/>
    </row>
    <row r="162" spans="26:26" s="14" customFormat="1" x14ac:dyDescent="0.2">
      <c r="Z162" s="163"/>
    </row>
    <row r="163" spans="26:26" s="14" customFormat="1" x14ac:dyDescent="0.2">
      <c r="Z163" s="163"/>
    </row>
    <row r="164" spans="26:26" s="14" customFormat="1" x14ac:dyDescent="0.2">
      <c r="Z164" s="163"/>
    </row>
    <row r="165" spans="26:26" s="14" customFormat="1" x14ac:dyDescent="0.2">
      <c r="Z165" s="163"/>
    </row>
    <row r="166" spans="26:26" s="14" customFormat="1" x14ac:dyDescent="0.2">
      <c r="Z166" s="163"/>
    </row>
    <row r="167" spans="26:26" s="14" customFormat="1" x14ac:dyDescent="0.2">
      <c r="Z167" s="163"/>
    </row>
    <row r="168" spans="26:26" s="14" customFormat="1" x14ac:dyDescent="0.2">
      <c r="Z168" s="163"/>
    </row>
    <row r="169" spans="26:26" s="14" customFormat="1" x14ac:dyDescent="0.2">
      <c r="Z169" s="163"/>
    </row>
    <row r="170" spans="26:26" s="14" customFormat="1" x14ac:dyDescent="0.2">
      <c r="Z170" s="163"/>
    </row>
    <row r="171" spans="26:26" s="14" customFormat="1" x14ac:dyDescent="0.2">
      <c r="Z171" s="163"/>
    </row>
    <row r="172" spans="26:26" s="14" customFormat="1" x14ac:dyDescent="0.2">
      <c r="Z172" s="163"/>
    </row>
    <row r="173" spans="26:26" s="14" customFormat="1" x14ac:dyDescent="0.2">
      <c r="Z173" s="163"/>
    </row>
    <row r="174" spans="26:26" s="14" customFormat="1" x14ac:dyDescent="0.2">
      <c r="Z174" s="163"/>
    </row>
    <row r="175" spans="26:26" s="14" customFormat="1" x14ac:dyDescent="0.2">
      <c r="Z175" s="163"/>
    </row>
    <row r="176" spans="26:26" s="14" customFormat="1" x14ac:dyDescent="0.2">
      <c r="Z176" s="163"/>
    </row>
    <row r="177" spans="26:26" s="14" customFormat="1" x14ac:dyDescent="0.2">
      <c r="Z177" s="163"/>
    </row>
    <row r="178" spans="26:26" s="14" customFormat="1" x14ac:dyDescent="0.2">
      <c r="Z178" s="163"/>
    </row>
    <row r="179" spans="26:26" s="14" customFormat="1" x14ac:dyDescent="0.2">
      <c r="Z179" s="163"/>
    </row>
    <row r="180" spans="26:26" s="14" customFormat="1" x14ac:dyDescent="0.2">
      <c r="Z180" s="163"/>
    </row>
    <row r="181" spans="26:26" s="14" customFormat="1" x14ac:dyDescent="0.2">
      <c r="Z181" s="163"/>
    </row>
    <row r="182" spans="26:26" s="14" customFormat="1" x14ac:dyDescent="0.2">
      <c r="Z182" s="163"/>
    </row>
    <row r="183" spans="26:26" s="14" customFormat="1" x14ac:dyDescent="0.2">
      <c r="Z183" s="163"/>
    </row>
    <row r="184" spans="26:26" s="14" customFormat="1" x14ac:dyDescent="0.2">
      <c r="Z184" s="163"/>
    </row>
    <row r="185" spans="26:26" s="14" customFormat="1" x14ac:dyDescent="0.2">
      <c r="Z185" s="163"/>
    </row>
    <row r="186" spans="26:26" s="14" customFormat="1" x14ac:dyDescent="0.2">
      <c r="Z186" s="163"/>
    </row>
    <row r="187" spans="26:26" s="14" customFormat="1" x14ac:dyDescent="0.2">
      <c r="Z187" s="163"/>
    </row>
    <row r="188" spans="26:26" s="14" customFormat="1" x14ac:dyDescent="0.2">
      <c r="Z188" s="163"/>
    </row>
    <row r="189" spans="26:26" s="14" customFormat="1" x14ac:dyDescent="0.2">
      <c r="Z189" s="163"/>
    </row>
    <row r="190" spans="26:26" s="14" customFormat="1" x14ac:dyDescent="0.2">
      <c r="Z190" s="163"/>
    </row>
    <row r="191" spans="26:26" s="14" customFormat="1" x14ac:dyDescent="0.2">
      <c r="Z191" s="163"/>
    </row>
    <row r="192" spans="26:26" s="14" customFormat="1" x14ac:dyDescent="0.2">
      <c r="Z192" s="163"/>
    </row>
    <row r="193" spans="26:26" s="14" customFormat="1" x14ac:dyDescent="0.2">
      <c r="Z193" s="163"/>
    </row>
    <row r="194" spans="26:26" s="14" customFormat="1" x14ac:dyDescent="0.2">
      <c r="Z194" s="163"/>
    </row>
    <row r="195" spans="26:26" s="14" customFormat="1" x14ac:dyDescent="0.2">
      <c r="Z195" s="163"/>
    </row>
    <row r="196" spans="26:26" s="14" customFormat="1" x14ac:dyDescent="0.2">
      <c r="Z196" s="163"/>
    </row>
    <row r="197" spans="26:26" s="14" customFormat="1" x14ac:dyDescent="0.2">
      <c r="Z197" s="163"/>
    </row>
    <row r="198" spans="26:26" s="14" customFormat="1" x14ac:dyDescent="0.2">
      <c r="Z198" s="163"/>
    </row>
    <row r="199" spans="26:26" s="14" customFormat="1" x14ac:dyDescent="0.2">
      <c r="Z199" s="163"/>
    </row>
    <row r="200" spans="26:26" s="14" customFormat="1" x14ac:dyDescent="0.2">
      <c r="Z200" s="163"/>
    </row>
    <row r="201" spans="26:26" s="14" customFormat="1" x14ac:dyDescent="0.2">
      <c r="Z201" s="163"/>
    </row>
    <row r="202" spans="26:26" s="14" customFormat="1" x14ac:dyDescent="0.2">
      <c r="Z202" s="163"/>
    </row>
    <row r="203" spans="26:26" s="14" customFormat="1" x14ac:dyDescent="0.2">
      <c r="Z203" s="163"/>
    </row>
    <row r="204" spans="26:26" s="14" customFormat="1" x14ac:dyDescent="0.2">
      <c r="Z204" s="163"/>
    </row>
    <row r="205" spans="26:26" s="14" customFormat="1" x14ac:dyDescent="0.2">
      <c r="Z205" s="163"/>
    </row>
    <row r="206" spans="26:26" s="14" customFormat="1" x14ac:dyDescent="0.2">
      <c r="Z206" s="163"/>
    </row>
    <row r="207" spans="26:26" s="14" customFormat="1" x14ac:dyDescent="0.2">
      <c r="Z207" s="163"/>
    </row>
    <row r="208" spans="26:26" s="14" customFormat="1" x14ac:dyDescent="0.2">
      <c r="Z208" s="163"/>
    </row>
    <row r="209" spans="26:26" s="14" customFormat="1" x14ac:dyDescent="0.2">
      <c r="Z209" s="163"/>
    </row>
    <row r="210" spans="26:26" s="14" customFormat="1" x14ac:dyDescent="0.2">
      <c r="Z210" s="163"/>
    </row>
    <row r="211" spans="26:26" s="14" customFormat="1" x14ac:dyDescent="0.2">
      <c r="Z211" s="163"/>
    </row>
    <row r="212" spans="26:26" s="14" customFormat="1" x14ac:dyDescent="0.2">
      <c r="Z212" s="163"/>
    </row>
    <row r="213" spans="26:26" s="14" customFormat="1" x14ac:dyDescent="0.2">
      <c r="Z213" s="163"/>
    </row>
    <row r="214" spans="26:26" s="14" customFormat="1" x14ac:dyDescent="0.2">
      <c r="Z214" s="163"/>
    </row>
    <row r="215" spans="26:26" s="14" customFormat="1" x14ac:dyDescent="0.2">
      <c r="Z215" s="163"/>
    </row>
    <row r="216" spans="26:26" s="14" customFormat="1" x14ac:dyDescent="0.2">
      <c r="Z216" s="163"/>
    </row>
    <row r="217" spans="26:26" s="14" customFormat="1" x14ac:dyDescent="0.2">
      <c r="Z217" s="163"/>
    </row>
    <row r="218" spans="26:26" s="14" customFormat="1" x14ac:dyDescent="0.2">
      <c r="Z218" s="163"/>
    </row>
    <row r="219" spans="26:26" s="14" customFormat="1" x14ac:dyDescent="0.2">
      <c r="Z219" s="163"/>
    </row>
    <row r="220" spans="26:26" s="14" customFormat="1" x14ac:dyDescent="0.2">
      <c r="Z220" s="163"/>
    </row>
    <row r="221" spans="26:26" s="14" customFormat="1" x14ac:dyDescent="0.2">
      <c r="Z221" s="163"/>
    </row>
    <row r="222" spans="26:26" s="14" customFormat="1" x14ac:dyDescent="0.2">
      <c r="Z222" s="163"/>
    </row>
    <row r="223" spans="26:26" s="14" customFormat="1" x14ac:dyDescent="0.2">
      <c r="Z223" s="163"/>
    </row>
    <row r="224" spans="26:26" s="14" customFormat="1" x14ac:dyDescent="0.2">
      <c r="Z224" s="163"/>
    </row>
    <row r="225" spans="26:26" s="14" customFormat="1" x14ac:dyDescent="0.2">
      <c r="Z225" s="163"/>
    </row>
    <row r="226" spans="26:26" s="14" customFormat="1" x14ac:dyDescent="0.2">
      <c r="Z226" s="163"/>
    </row>
    <row r="227" spans="26:26" s="14" customFormat="1" x14ac:dyDescent="0.2">
      <c r="Z227" s="163"/>
    </row>
    <row r="228" spans="26:26" s="14" customFormat="1" x14ac:dyDescent="0.2">
      <c r="Z228" s="163"/>
    </row>
    <row r="229" spans="26:26" s="14" customFormat="1" x14ac:dyDescent="0.2">
      <c r="Z229" s="163"/>
    </row>
    <row r="230" spans="26:26" s="14" customFormat="1" x14ac:dyDescent="0.2">
      <c r="Z230" s="163"/>
    </row>
    <row r="231" spans="26:26" s="14" customFormat="1" x14ac:dyDescent="0.2">
      <c r="Z231" s="162"/>
    </row>
    <row r="232" spans="26:26" s="14" customFormat="1" x14ac:dyDescent="0.2">
      <c r="Z232" s="162"/>
    </row>
    <row r="233" spans="26:26" s="14" customFormat="1" x14ac:dyDescent="0.2">
      <c r="Z233" s="162"/>
    </row>
    <row r="234" spans="26:26" s="14" customFormat="1" x14ac:dyDescent="0.2">
      <c r="Z234" s="162"/>
    </row>
    <row r="235" spans="26:26" s="14" customFormat="1" x14ac:dyDescent="0.2">
      <c r="Z235" s="162"/>
    </row>
    <row r="236" spans="26:26" s="14" customFormat="1" x14ac:dyDescent="0.2">
      <c r="Z236" s="162"/>
    </row>
    <row r="237" spans="26:26" s="14" customFormat="1" x14ac:dyDescent="0.2">
      <c r="Z237" s="162"/>
    </row>
    <row r="238" spans="26:26" s="14" customFormat="1" x14ac:dyDescent="0.2">
      <c r="Z238" s="162"/>
    </row>
    <row r="239" spans="26:26" s="14" customFormat="1" x14ac:dyDescent="0.2">
      <c r="Z239" s="162"/>
    </row>
    <row r="240" spans="26:26" s="14" customFormat="1" x14ac:dyDescent="0.2">
      <c r="Z240" s="162"/>
    </row>
    <row r="241" spans="26:26" s="14" customFormat="1" x14ac:dyDescent="0.2">
      <c r="Z241" s="162"/>
    </row>
    <row r="242" spans="26:26" s="14" customFormat="1" x14ac:dyDescent="0.2">
      <c r="Z242" s="162"/>
    </row>
    <row r="243" spans="26:26" s="14" customFormat="1" x14ac:dyDescent="0.2">
      <c r="Z243" s="162"/>
    </row>
    <row r="244" spans="26:26" s="14" customFormat="1" x14ac:dyDescent="0.2">
      <c r="Z244" s="162"/>
    </row>
    <row r="245" spans="26:26" s="14" customFormat="1" x14ac:dyDescent="0.2">
      <c r="Z245" s="162"/>
    </row>
    <row r="246" spans="26:26" s="14" customFormat="1" x14ac:dyDescent="0.2">
      <c r="Z246" s="162"/>
    </row>
    <row r="247" spans="26:26" s="14" customFormat="1" x14ac:dyDescent="0.2">
      <c r="Z247" s="162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20.7109375" style="41" customWidth="1"/>
    <col min="3" max="11" width="10.7109375" style="41" customWidth="1"/>
    <col min="12" max="16384" width="9.140625" style="41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129</v>
      </c>
      <c r="D3" s="17" t="s">
        <v>123</v>
      </c>
      <c r="E3" s="17" t="s">
        <v>122</v>
      </c>
      <c r="F3" s="173" t="s">
        <v>124</v>
      </c>
      <c r="G3" s="174"/>
      <c r="H3" s="175"/>
      <c r="I3" s="17" t="s">
        <v>125</v>
      </c>
      <c r="J3" s="17" t="s">
        <v>126</v>
      </c>
      <c r="K3" s="17" t="s">
        <v>130</v>
      </c>
    </row>
    <row r="4" spans="1:27" s="55" customFormat="1" ht="12.75" customHeight="1" x14ac:dyDescent="0.2">
      <c r="A4" s="78"/>
      <c r="B4" s="127" t="s">
        <v>41</v>
      </c>
      <c r="C4" s="18">
        <f>SUM(C5:C7)</f>
        <v>4744</v>
      </c>
      <c r="D4" s="18">
        <f t="shared" ref="D4:K4" si="0">SUM(D5:D7)</f>
        <v>7272</v>
      </c>
      <c r="E4" s="18">
        <f t="shared" si="0"/>
        <v>9951</v>
      </c>
      <c r="F4" s="19">
        <f t="shared" si="0"/>
        <v>6335</v>
      </c>
      <c r="G4" s="18">
        <f t="shared" si="0"/>
        <v>8582</v>
      </c>
      <c r="H4" s="20">
        <f t="shared" si="0"/>
        <v>8402</v>
      </c>
      <c r="I4" s="18">
        <f t="shared" si="0"/>
        <v>8250</v>
      </c>
      <c r="J4" s="18">
        <f t="shared" si="0"/>
        <v>9611</v>
      </c>
      <c r="K4" s="18">
        <f t="shared" si="0"/>
        <v>10120.382999999998</v>
      </c>
      <c r="AA4" s="21" t="s">
        <v>6</v>
      </c>
    </row>
    <row r="5" spans="1:27" s="14" customFormat="1" ht="12.75" customHeight="1" x14ac:dyDescent="0.2">
      <c r="A5" s="22"/>
      <c r="B5" s="130" t="s">
        <v>42</v>
      </c>
      <c r="C5" s="25">
        <v>3017</v>
      </c>
      <c r="D5" s="26">
        <v>5341</v>
      </c>
      <c r="E5" s="26">
        <v>5541</v>
      </c>
      <c r="F5" s="25">
        <v>4335</v>
      </c>
      <c r="G5" s="26">
        <v>5835</v>
      </c>
      <c r="H5" s="27">
        <v>5753</v>
      </c>
      <c r="I5" s="26">
        <v>6100</v>
      </c>
      <c r="J5" s="26">
        <v>7263</v>
      </c>
      <c r="K5" s="27">
        <v>7597.9389999999994</v>
      </c>
      <c r="AA5" s="23">
        <v>6</v>
      </c>
    </row>
    <row r="6" spans="1:27" s="14" customFormat="1" ht="12.75" customHeight="1" x14ac:dyDescent="0.25">
      <c r="A6" s="28"/>
      <c r="B6" s="130" t="s">
        <v>45</v>
      </c>
      <c r="C6" s="30">
        <v>1727</v>
      </c>
      <c r="D6" s="31">
        <v>1931</v>
      </c>
      <c r="E6" s="31">
        <v>4410</v>
      </c>
      <c r="F6" s="30">
        <v>2000</v>
      </c>
      <c r="G6" s="31">
        <v>2747</v>
      </c>
      <c r="H6" s="32">
        <v>2649</v>
      </c>
      <c r="I6" s="31">
        <v>2150</v>
      </c>
      <c r="J6" s="31">
        <v>2348</v>
      </c>
      <c r="K6" s="32">
        <v>2522.4439999999995</v>
      </c>
      <c r="AA6" s="21" t="s">
        <v>7</v>
      </c>
    </row>
    <row r="7" spans="1:27" s="14" customFormat="1" ht="12.75" customHeight="1" x14ac:dyDescent="0.2">
      <c r="A7" s="22"/>
      <c r="B7" s="130" t="s">
        <v>84</v>
      </c>
      <c r="C7" s="33">
        <v>0</v>
      </c>
      <c r="D7" s="34">
        <v>0</v>
      </c>
      <c r="E7" s="34">
        <v>0</v>
      </c>
      <c r="F7" s="33">
        <v>0</v>
      </c>
      <c r="G7" s="34">
        <v>0</v>
      </c>
      <c r="H7" s="35">
        <v>0</v>
      </c>
      <c r="I7" s="34">
        <v>0</v>
      </c>
      <c r="J7" s="34">
        <v>0</v>
      </c>
      <c r="K7" s="35">
        <v>0</v>
      </c>
      <c r="AA7" s="23">
        <v>2</v>
      </c>
    </row>
    <row r="8" spans="1:27" s="55" customFormat="1" ht="12.75" customHeight="1" x14ac:dyDescent="0.25">
      <c r="A8" s="48"/>
      <c r="B8" s="146" t="s">
        <v>121</v>
      </c>
      <c r="C8" s="18">
        <f>SUM(C9:C15)</f>
        <v>38259</v>
      </c>
      <c r="D8" s="18">
        <f t="shared" ref="D8:K8" si="1">SUM(D9:D15)</f>
        <v>30478</v>
      </c>
      <c r="E8" s="18">
        <f t="shared" si="1"/>
        <v>47511</v>
      </c>
      <c r="F8" s="19">
        <f t="shared" si="1"/>
        <v>39864</v>
      </c>
      <c r="G8" s="18">
        <f t="shared" si="1"/>
        <v>41952</v>
      </c>
      <c r="H8" s="20">
        <f t="shared" si="1"/>
        <v>42132</v>
      </c>
      <c r="I8" s="18">
        <f t="shared" si="1"/>
        <v>39864</v>
      </c>
      <c r="J8" s="18">
        <f t="shared" si="1"/>
        <v>39864</v>
      </c>
      <c r="K8" s="18">
        <f t="shared" si="1"/>
        <v>41976.791999999994</v>
      </c>
      <c r="AA8" s="21" t="s">
        <v>8</v>
      </c>
    </row>
    <row r="9" spans="1:27" s="14" customFormat="1" ht="12.75" customHeight="1" x14ac:dyDescent="0.2">
      <c r="A9" s="22"/>
      <c r="B9" s="130" t="s">
        <v>86</v>
      </c>
      <c r="C9" s="25">
        <v>0</v>
      </c>
      <c r="D9" s="26">
        <v>0</v>
      </c>
      <c r="E9" s="26">
        <v>0</v>
      </c>
      <c r="F9" s="25">
        <v>0</v>
      </c>
      <c r="G9" s="26">
        <v>0</v>
      </c>
      <c r="H9" s="27">
        <v>0</v>
      </c>
      <c r="I9" s="26">
        <v>0</v>
      </c>
      <c r="J9" s="26">
        <v>0</v>
      </c>
      <c r="K9" s="27">
        <v>0</v>
      </c>
      <c r="AA9" s="14" t="s">
        <v>9</v>
      </c>
    </row>
    <row r="10" spans="1:27" s="14" customFormat="1" ht="12.75" customHeight="1" x14ac:dyDescent="0.2">
      <c r="A10" s="22"/>
      <c r="B10" s="130" t="s">
        <v>92</v>
      </c>
      <c r="C10" s="30">
        <v>38259</v>
      </c>
      <c r="D10" s="31">
        <v>29564</v>
      </c>
      <c r="E10" s="31">
        <v>47314</v>
      </c>
      <c r="F10" s="30">
        <v>39864</v>
      </c>
      <c r="G10" s="31">
        <v>41864</v>
      </c>
      <c r="H10" s="32">
        <v>41864</v>
      </c>
      <c r="I10" s="31">
        <v>39864</v>
      </c>
      <c r="J10" s="31">
        <v>39864</v>
      </c>
      <c r="K10" s="32">
        <v>41976.791999999994</v>
      </c>
    </row>
    <row r="11" spans="1:27" s="14" customFormat="1" ht="12.75" customHeight="1" x14ac:dyDescent="0.2">
      <c r="A11" s="22"/>
      <c r="B11" s="130" t="s">
        <v>26</v>
      </c>
      <c r="C11" s="30">
        <v>0</v>
      </c>
      <c r="D11" s="31">
        <v>0</v>
      </c>
      <c r="E11" s="31">
        <v>0</v>
      </c>
      <c r="F11" s="30">
        <v>0</v>
      </c>
      <c r="G11" s="31">
        <v>0</v>
      </c>
      <c r="H11" s="32">
        <v>0</v>
      </c>
      <c r="I11" s="31">
        <v>0</v>
      </c>
      <c r="J11" s="31">
        <v>0</v>
      </c>
      <c r="K11" s="32">
        <v>0</v>
      </c>
    </row>
    <row r="12" spans="1:27" s="14" customFormat="1" ht="12.75" customHeight="1" x14ac:dyDescent="0.25">
      <c r="A12" s="28"/>
      <c r="B12" s="130" t="s">
        <v>95</v>
      </c>
      <c r="C12" s="30">
        <v>0</v>
      </c>
      <c r="D12" s="31">
        <v>0</v>
      </c>
      <c r="E12" s="31">
        <v>0</v>
      </c>
      <c r="F12" s="30">
        <v>0</v>
      </c>
      <c r="G12" s="31">
        <v>0</v>
      </c>
      <c r="H12" s="32">
        <v>0</v>
      </c>
      <c r="I12" s="31">
        <v>0</v>
      </c>
      <c r="J12" s="31">
        <v>0</v>
      </c>
      <c r="K12" s="32">
        <v>0</v>
      </c>
    </row>
    <row r="13" spans="1:27" s="14" customFormat="1" ht="12.75" customHeight="1" x14ac:dyDescent="0.2">
      <c r="A13" s="22"/>
      <c r="B13" s="130" t="s">
        <v>29</v>
      </c>
      <c r="C13" s="30">
        <v>0</v>
      </c>
      <c r="D13" s="31">
        <v>0</v>
      </c>
      <c r="E13" s="31">
        <v>0</v>
      </c>
      <c r="F13" s="30">
        <v>0</v>
      </c>
      <c r="G13" s="31">
        <v>0</v>
      </c>
      <c r="H13" s="32">
        <v>0</v>
      </c>
      <c r="I13" s="31">
        <v>0</v>
      </c>
      <c r="J13" s="31">
        <v>0</v>
      </c>
      <c r="K13" s="32">
        <v>0</v>
      </c>
    </row>
    <row r="14" spans="1:27" s="14" customFormat="1" ht="12.75" customHeight="1" x14ac:dyDescent="0.2">
      <c r="A14" s="22"/>
      <c r="B14" s="130" t="s">
        <v>100</v>
      </c>
      <c r="C14" s="30">
        <v>0</v>
      </c>
      <c r="D14" s="31">
        <v>0</v>
      </c>
      <c r="E14" s="31">
        <v>0</v>
      </c>
      <c r="F14" s="30">
        <v>0</v>
      </c>
      <c r="G14" s="31">
        <v>0</v>
      </c>
      <c r="H14" s="32">
        <v>0</v>
      </c>
      <c r="I14" s="31">
        <v>0</v>
      </c>
      <c r="J14" s="31">
        <v>0</v>
      </c>
      <c r="K14" s="32">
        <v>0</v>
      </c>
    </row>
    <row r="15" spans="1:27" s="14" customFormat="1" ht="12.75" customHeight="1" x14ac:dyDescent="0.2">
      <c r="A15" s="22"/>
      <c r="B15" s="130" t="s">
        <v>101</v>
      </c>
      <c r="C15" s="33">
        <v>0</v>
      </c>
      <c r="D15" s="34">
        <v>914</v>
      </c>
      <c r="E15" s="34">
        <v>197</v>
      </c>
      <c r="F15" s="33">
        <v>0</v>
      </c>
      <c r="G15" s="34">
        <v>88</v>
      </c>
      <c r="H15" s="35">
        <v>268</v>
      </c>
      <c r="I15" s="34">
        <v>0</v>
      </c>
      <c r="J15" s="34">
        <v>0</v>
      </c>
      <c r="K15" s="35">
        <v>0</v>
      </c>
    </row>
    <row r="16" spans="1:27" s="55" customFormat="1" ht="12.75" customHeight="1" x14ac:dyDescent="0.25">
      <c r="A16" s="48"/>
      <c r="B16" s="146" t="s">
        <v>104</v>
      </c>
      <c r="C16" s="18">
        <f>SUM(C17:C23)</f>
        <v>0</v>
      </c>
      <c r="D16" s="18">
        <f t="shared" ref="D16:K16" si="2">SUM(D17:D23)</f>
        <v>20</v>
      </c>
      <c r="E16" s="18">
        <f t="shared" si="2"/>
        <v>543</v>
      </c>
      <c r="F16" s="19">
        <f t="shared" si="2"/>
        <v>0</v>
      </c>
      <c r="G16" s="18">
        <f t="shared" si="2"/>
        <v>210</v>
      </c>
      <c r="H16" s="20">
        <f t="shared" si="2"/>
        <v>210</v>
      </c>
      <c r="I16" s="18">
        <f t="shared" si="2"/>
        <v>226</v>
      </c>
      <c r="J16" s="18">
        <f t="shared" si="2"/>
        <v>263</v>
      </c>
      <c r="K16" s="18">
        <f t="shared" si="2"/>
        <v>276.93899999999996</v>
      </c>
    </row>
    <row r="17" spans="1:11" s="14" customFormat="1" ht="12.75" customHeight="1" x14ac:dyDescent="0.2">
      <c r="A17" s="22"/>
      <c r="B17" s="130" t="s">
        <v>105</v>
      </c>
      <c r="C17" s="25">
        <v>0</v>
      </c>
      <c r="D17" s="26">
        <v>0</v>
      </c>
      <c r="E17" s="26">
        <v>0</v>
      </c>
      <c r="F17" s="25">
        <v>0</v>
      </c>
      <c r="G17" s="26">
        <v>0</v>
      </c>
      <c r="H17" s="27">
        <v>0</v>
      </c>
      <c r="I17" s="26">
        <v>0</v>
      </c>
      <c r="J17" s="26">
        <v>0</v>
      </c>
      <c r="K17" s="27">
        <v>0</v>
      </c>
    </row>
    <row r="18" spans="1:11" s="14" customFormat="1" ht="12.75" customHeight="1" x14ac:dyDescent="0.2">
      <c r="A18" s="22"/>
      <c r="B18" s="130" t="s">
        <v>108</v>
      </c>
      <c r="C18" s="30">
        <v>0</v>
      </c>
      <c r="D18" s="31">
        <v>20</v>
      </c>
      <c r="E18" s="31">
        <v>543</v>
      </c>
      <c r="F18" s="30">
        <v>0</v>
      </c>
      <c r="G18" s="31">
        <v>210</v>
      </c>
      <c r="H18" s="32">
        <v>210</v>
      </c>
      <c r="I18" s="31">
        <v>226</v>
      </c>
      <c r="J18" s="31">
        <v>263</v>
      </c>
      <c r="K18" s="32">
        <v>276.93899999999996</v>
      </c>
    </row>
    <row r="19" spans="1:11" s="14" customFormat="1" ht="12.75" customHeight="1" x14ac:dyDescent="0.2">
      <c r="A19" s="22"/>
      <c r="B19" s="130" t="s">
        <v>111</v>
      </c>
      <c r="C19" s="30">
        <v>0</v>
      </c>
      <c r="D19" s="31">
        <v>0</v>
      </c>
      <c r="E19" s="31">
        <v>0</v>
      </c>
      <c r="F19" s="30">
        <v>0</v>
      </c>
      <c r="G19" s="31">
        <v>0</v>
      </c>
      <c r="H19" s="32">
        <v>0</v>
      </c>
      <c r="I19" s="31">
        <v>0</v>
      </c>
      <c r="J19" s="31">
        <v>0</v>
      </c>
      <c r="K19" s="32">
        <v>0</v>
      </c>
    </row>
    <row r="20" spans="1:11" s="14" customFormat="1" ht="12.75" customHeight="1" x14ac:dyDescent="0.2">
      <c r="A20" s="22"/>
      <c r="B20" s="130" t="s">
        <v>112</v>
      </c>
      <c r="C20" s="30">
        <v>0</v>
      </c>
      <c r="D20" s="31">
        <v>0</v>
      </c>
      <c r="E20" s="31">
        <v>0</v>
      </c>
      <c r="F20" s="30">
        <v>0</v>
      </c>
      <c r="G20" s="31">
        <v>0</v>
      </c>
      <c r="H20" s="32">
        <v>0</v>
      </c>
      <c r="I20" s="31">
        <v>0</v>
      </c>
      <c r="J20" s="31">
        <v>0</v>
      </c>
      <c r="K20" s="32">
        <v>0</v>
      </c>
    </row>
    <row r="21" spans="1:11" s="14" customFormat="1" ht="12.75" customHeight="1" x14ac:dyDescent="0.2">
      <c r="A21" s="22"/>
      <c r="B21" s="130" t="s">
        <v>113</v>
      </c>
      <c r="C21" s="30">
        <v>0</v>
      </c>
      <c r="D21" s="31">
        <v>0</v>
      </c>
      <c r="E21" s="31">
        <v>0</v>
      </c>
      <c r="F21" s="30">
        <v>0</v>
      </c>
      <c r="G21" s="31">
        <v>0</v>
      </c>
      <c r="H21" s="32">
        <v>0</v>
      </c>
      <c r="I21" s="31">
        <v>0</v>
      </c>
      <c r="J21" s="31">
        <v>0</v>
      </c>
      <c r="K21" s="32">
        <v>0</v>
      </c>
    </row>
    <row r="22" spans="1:11" s="14" customFormat="1" ht="12.75" customHeight="1" x14ac:dyDescent="0.2">
      <c r="A22" s="22"/>
      <c r="B22" s="130" t="s">
        <v>37</v>
      </c>
      <c r="C22" s="30">
        <v>0</v>
      </c>
      <c r="D22" s="31">
        <v>0</v>
      </c>
      <c r="E22" s="31">
        <v>0</v>
      </c>
      <c r="F22" s="30">
        <v>0</v>
      </c>
      <c r="G22" s="31">
        <v>0</v>
      </c>
      <c r="H22" s="32">
        <v>0</v>
      </c>
      <c r="I22" s="31">
        <v>0</v>
      </c>
      <c r="J22" s="31">
        <v>0</v>
      </c>
      <c r="K22" s="32">
        <v>0</v>
      </c>
    </row>
    <row r="23" spans="1:11" s="14" customFormat="1" ht="12.75" customHeight="1" x14ac:dyDescent="0.25">
      <c r="A23" s="28"/>
      <c r="B23" s="130" t="s">
        <v>114</v>
      </c>
      <c r="C23" s="33">
        <v>0</v>
      </c>
      <c r="D23" s="34">
        <v>0</v>
      </c>
      <c r="E23" s="34">
        <v>0</v>
      </c>
      <c r="F23" s="33">
        <v>0</v>
      </c>
      <c r="G23" s="34">
        <v>0</v>
      </c>
      <c r="H23" s="35">
        <v>0</v>
      </c>
      <c r="I23" s="34">
        <v>0</v>
      </c>
      <c r="J23" s="34">
        <v>0</v>
      </c>
      <c r="K23" s="35">
        <v>0</v>
      </c>
    </row>
    <row r="24" spans="1:11" s="14" customFormat="1" ht="12.75" customHeight="1" x14ac:dyDescent="0.2">
      <c r="A24" s="22"/>
      <c r="B24" s="146" t="s">
        <v>115</v>
      </c>
      <c r="C24" s="18">
        <v>0</v>
      </c>
      <c r="D24" s="18">
        <v>0</v>
      </c>
      <c r="E24" s="18">
        <v>0</v>
      </c>
      <c r="F24" s="19">
        <v>0</v>
      </c>
      <c r="G24" s="18">
        <v>0</v>
      </c>
      <c r="H24" s="20">
        <v>0</v>
      </c>
      <c r="I24" s="18">
        <v>0</v>
      </c>
      <c r="J24" s="18">
        <v>0</v>
      </c>
      <c r="K24" s="18">
        <v>0</v>
      </c>
    </row>
    <row r="25" spans="1:11" s="14" customFormat="1" ht="5.0999999999999996" customHeight="1" x14ac:dyDescent="0.2">
      <c r="A25" s="22"/>
      <c r="B25" s="143" t="s">
        <v>9</v>
      </c>
      <c r="C25" s="157"/>
      <c r="D25" s="157"/>
      <c r="E25" s="157"/>
      <c r="F25" s="158"/>
      <c r="G25" s="157"/>
      <c r="H25" s="159"/>
      <c r="I25" s="157"/>
      <c r="J25" s="157"/>
      <c r="K25" s="157"/>
    </row>
    <row r="26" spans="1:11" s="14" customFormat="1" ht="12.75" customHeight="1" x14ac:dyDescent="0.25">
      <c r="A26" s="36"/>
      <c r="B26" s="37" t="s">
        <v>116</v>
      </c>
      <c r="C26" s="38">
        <f>+C4+C8+C16+C24</f>
        <v>43003</v>
      </c>
      <c r="D26" s="38">
        <f t="shared" ref="D26:K26" si="3">+D4+D8+D16+D24</f>
        <v>37770</v>
      </c>
      <c r="E26" s="38">
        <f t="shared" si="3"/>
        <v>58005</v>
      </c>
      <c r="F26" s="39">
        <f t="shared" si="3"/>
        <v>46199</v>
      </c>
      <c r="G26" s="38">
        <f t="shared" si="3"/>
        <v>50744</v>
      </c>
      <c r="H26" s="40">
        <f t="shared" si="3"/>
        <v>50744</v>
      </c>
      <c r="I26" s="38">
        <f t="shared" si="3"/>
        <v>48340</v>
      </c>
      <c r="J26" s="38">
        <f t="shared" si="3"/>
        <v>49738</v>
      </c>
      <c r="K26" s="38">
        <f t="shared" si="3"/>
        <v>52374.113999999987</v>
      </c>
    </row>
    <row r="27" spans="1:11" s="14" customFormat="1" x14ac:dyDescent="0.2"/>
    <row r="28" spans="1:11" s="14" customFormat="1" x14ac:dyDescent="0.2">
      <c r="B28" s="130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41" customWidth="1"/>
    <col min="2" max="2" width="53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127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43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45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129</v>
      </c>
      <c r="F3" s="17" t="s">
        <v>123</v>
      </c>
      <c r="G3" s="17" t="s">
        <v>122</v>
      </c>
      <c r="H3" s="173" t="s">
        <v>124</v>
      </c>
      <c r="I3" s="174"/>
      <c r="J3" s="175"/>
      <c r="K3" s="17" t="s">
        <v>125</v>
      </c>
      <c r="L3" s="17" t="s">
        <v>126</v>
      </c>
      <c r="M3" s="17" t="s">
        <v>130</v>
      </c>
      <c r="N3" s="47" t="s">
        <v>9</v>
      </c>
      <c r="O3" s="47" t="s">
        <v>9</v>
      </c>
    </row>
    <row r="4" spans="1:27" s="55" customFormat="1" x14ac:dyDescent="0.25">
      <c r="A4" s="48"/>
      <c r="B4" s="49" t="s">
        <v>10</v>
      </c>
      <c r="C4" s="50" t="s">
        <v>9</v>
      </c>
      <c r="D4" s="50" t="s">
        <v>9</v>
      </c>
      <c r="E4" s="51">
        <f>SUM(E5:E8)</f>
        <v>36790</v>
      </c>
      <c r="F4" s="51">
        <f t="shared" ref="F4:M4" si="0">SUM(F5:F8)</f>
        <v>42073</v>
      </c>
      <c r="G4" s="51">
        <f t="shared" si="0"/>
        <v>42886</v>
      </c>
      <c r="H4" s="52">
        <f t="shared" si="0"/>
        <v>47632</v>
      </c>
      <c r="I4" s="51">
        <f t="shared" si="0"/>
        <v>48284</v>
      </c>
      <c r="J4" s="53">
        <f t="shared" si="0"/>
        <v>48284</v>
      </c>
      <c r="K4" s="51">
        <f t="shared" si="0"/>
        <v>50987</v>
      </c>
      <c r="L4" s="51">
        <f t="shared" si="0"/>
        <v>53741</v>
      </c>
      <c r="M4" s="51">
        <f t="shared" si="0"/>
        <v>56643</v>
      </c>
      <c r="N4" s="54" t="s">
        <v>9</v>
      </c>
      <c r="O4" s="54" t="s">
        <v>9</v>
      </c>
      <c r="AA4" s="21" t="s">
        <v>6</v>
      </c>
    </row>
    <row r="5" spans="1:27" s="14" customFormat="1" x14ac:dyDescent="0.2">
      <c r="B5" s="56" t="s">
        <v>11</v>
      </c>
      <c r="C5" s="57" t="s">
        <v>9</v>
      </c>
      <c r="D5" s="58" t="s">
        <v>9</v>
      </c>
      <c r="E5" s="59">
        <v>25739</v>
      </c>
      <c r="F5" s="59">
        <v>30176</v>
      </c>
      <c r="G5" s="59">
        <v>30732</v>
      </c>
      <c r="H5" s="60">
        <v>34609</v>
      </c>
      <c r="I5" s="59">
        <v>34909</v>
      </c>
      <c r="J5" s="61">
        <v>34909</v>
      </c>
      <c r="K5" s="59">
        <v>36864</v>
      </c>
      <c r="L5" s="59">
        <v>38855</v>
      </c>
      <c r="M5" s="59">
        <v>40953</v>
      </c>
      <c r="N5" s="62" t="s">
        <v>9</v>
      </c>
      <c r="O5" s="63" t="s">
        <v>9</v>
      </c>
      <c r="AA5" s="23">
        <v>1</v>
      </c>
    </row>
    <row r="6" spans="1:27" s="14" customFormat="1" x14ac:dyDescent="0.2">
      <c r="B6" s="56" t="s">
        <v>12</v>
      </c>
      <c r="C6" s="64" t="s">
        <v>9</v>
      </c>
      <c r="D6" s="65" t="s">
        <v>9</v>
      </c>
      <c r="E6" s="66">
        <v>5427</v>
      </c>
      <c r="F6" s="66">
        <v>6747</v>
      </c>
      <c r="G6" s="66">
        <v>6410</v>
      </c>
      <c r="H6" s="67">
        <v>7615</v>
      </c>
      <c r="I6" s="66">
        <v>7615</v>
      </c>
      <c r="J6" s="68">
        <v>7615</v>
      </c>
      <c r="K6" s="66">
        <v>8041</v>
      </c>
      <c r="L6" s="66">
        <v>8476</v>
      </c>
      <c r="M6" s="66">
        <v>8933</v>
      </c>
      <c r="N6" s="69" t="s">
        <v>9</v>
      </c>
      <c r="O6" s="70" t="s">
        <v>9</v>
      </c>
      <c r="AA6" s="21" t="s">
        <v>7</v>
      </c>
    </row>
    <row r="7" spans="1:27" s="14" customFormat="1" x14ac:dyDescent="0.2">
      <c r="B7" s="56" t="s">
        <v>13</v>
      </c>
      <c r="C7" s="64" t="s">
        <v>9</v>
      </c>
      <c r="D7" s="65" t="s">
        <v>9</v>
      </c>
      <c r="E7" s="66">
        <v>5624</v>
      </c>
      <c r="F7" s="66">
        <v>5150</v>
      </c>
      <c r="G7" s="66">
        <v>5744</v>
      </c>
      <c r="H7" s="67">
        <v>5408</v>
      </c>
      <c r="I7" s="66">
        <v>5760</v>
      </c>
      <c r="J7" s="68">
        <v>5760</v>
      </c>
      <c r="K7" s="66">
        <v>6082</v>
      </c>
      <c r="L7" s="66">
        <v>6410</v>
      </c>
      <c r="M7" s="66">
        <v>6757</v>
      </c>
      <c r="N7" s="69" t="s">
        <v>9</v>
      </c>
      <c r="O7" s="70" t="s">
        <v>9</v>
      </c>
      <c r="AA7" s="23">
        <v>1</v>
      </c>
    </row>
    <row r="8" spans="1:27" s="14" customFormat="1" x14ac:dyDescent="0.2">
      <c r="B8" s="56" t="s">
        <v>14</v>
      </c>
      <c r="C8" s="71" t="s">
        <v>9</v>
      </c>
      <c r="D8" s="72" t="s">
        <v>9</v>
      </c>
      <c r="E8" s="73">
        <v>0</v>
      </c>
      <c r="F8" s="73">
        <v>0</v>
      </c>
      <c r="G8" s="73">
        <v>0</v>
      </c>
      <c r="H8" s="74">
        <v>0</v>
      </c>
      <c r="I8" s="73">
        <v>0</v>
      </c>
      <c r="J8" s="75">
        <v>0</v>
      </c>
      <c r="K8" s="73">
        <v>0</v>
      </c>
      <c r="L8" s="73">
        <v>0</v>
      </c>
      <c r="M8" s="73">
        <v>0</v>
      </c>
      <c r="N8" s="76" t="s">
        <v>9</v>
      </c>
      <c r="O8" s="77" t="s">
        <v>9</v>
      </c>
      <c r="AA8" s="21" t="s">
        <v>8</v>
      </c>
    </row>
    <row r="9" spans="1:27" s="55" customFormat="1" x14ac:dyDescent="0.25">
      <c r="A9" s="48"/>
      <c r="B9" s="49" t="s">
        <v>15</v>
      </c>
      <c r="C9" s="50" t="s">
        <v>9</v>
      </c>
      <c r="D9" s="50" t="s">
        <v>9</v>
      </c>
      <c r="E9" s="51">
        <f>E10+E19</f>
        <v>7629</v>
      </c>
      <c r="F9" s="51">
        <f t="shared" ref="F9:M9" si="1">F10+F19</f>
        <v>8811</v>
      </c>
      <c r="G9" s="51">
        <f t="shared" si="1"/>
        <v>8632</v>
      </c>
      <c r="H9" s="52">
        <f t="shared" si="1"/>
        <v>11228</v>
      </c>
      <c r="I9" s="51">
        <f t="shared" si="1"/>
        <v>11664</v>
      </c>
      <c r="J9" s="53">
        <f t="shared" si="1"/>
        <v>11664</v>
      </c>
      <c r="K9" s="51">
        <f t="shared" si="1"/>
        <v>12553</v>
      </c>
      <c r="L9" s="51">
        <f t="shared" si="1"/>
        <v>13320</v>
      </c>
      <c r="M9" s="51">
        <f t="shared" si="1"/>
        <v>14020</v>
      </c>
      <c r="N9" s="54" t="s">
        <v>9</v>
      </c>
      <c r="O9" s="54" t="s">
        <v>9</v>
      </c>
      <c r="AA9" s="14" t="s">
        <v>9</v>
      </c>
    </row>
    <row r="10" spans="1:27" s="55" customFormat="1" x14ac:dyDescent="0.2">
      <c r="A10" s="78"/>
      <c r="B10" s="56" t="s">
        <v>16</v>
      </c>
      <c r="C10" s="79" t="s">
        <v>9</v>
      </c>
      <c r="D10" s="80" t="s">
        <v>9</v>
      </c>
      <c r="E10" s="81">
        <f>SUM(E11:E13)</f>
        <v>7629</v>
      </c>
      <c r="F10" s="81">
        <f t="shared" ref="F10:M10" si="2">SUM(F11:F13)</f>
        <v>8811</v>
      </c>
      <c r="G10" s="81">
        <f t="shared" si="2"/>
        <v>8632</v>
      </c>
      <c r="H10" s="82">
        <f t="shared" si="2"/>
        <v>11228</v>
      </c>
      <c r="I10" s="81">
        <f t="shared" si="2"/>
        <v>11664</v>
      </c>
      <c r="J10" s="83">
        <f t="shared" si="2"/>
        <v>11664</v>
      </c>
      <c r="K10" s="81">
        <f t="shared" si="2"/>
        <v>12553</v>
      </c>
      <c r="L10" s="81">
        <f t="shared" si="2"/>
        <v>13320</v>
      </c>
      <c r="M10" s="81">
        <f t="shared" si="2"/>
        <v>14020</v>
      </c>
      <c r="N10" s="84" t="s">
        <v>9</v>
      </c>
      <c r="O10" s="85" t="s">
        <v>9</v>
      </c>
    </row>
    <row r="11" spans="1:27" s="14" customFormat="1" x14ac:dyDescent="0.25">
      <c r="A11" s="28"/>
      <c r="B11" s="86" t="s">
        <v>17</v>
      </c>
      <c r="C11" s="87" t="s">
        <v>9</v>
      </c>
      <c r="D11" s="88" t="s">
        <v>9</v>
      </c>
      <c r="E11" s="59">
        <v>7629</v>
      </c>
      <c r="F11" s="59">
        <v>8811</v>
      </c>
      <c r="G11" s="59">
        <v>8632</v>
      </c>
      <c r="H11" s="60">
        <v>11228</v>
      </c>
      <c r="I11" s="59">
        <v>3019</v>
      </c>
      <c r="J11" s="61">
        <v>3019</v>
      </c>
      <c r="K11" s="59">
        <v>12553</v>
      </c>
      <c r="L11" s="59">
        <v>13320</v>
      </c>
      <c r="M11" s="59">
        <v>14020</v>
      </c>
      <c r="N11" s="89" t="s">
        <v>9</v>
      </c>
      <c r="O11" s="90" t="s">
        <v>9</v>
      </c>
    </row>
    <row r="12" spans="1:27" s="14" customFormat="1" x14ac:dyDescent="0.2">
      <c r="A12" s="22"/>
      <c r="B12" s="86" t="s">
        <v>18</v>
      </c>
      <c r="C12" s="87" t="s">
        <v>9</v>
      </c>
      <c r="D12" s="87" t="s">
        <v>9</v>
      </c>
      <c r="E12" s="66">
        <v>0</v>
      </c>
      <c r="F12" s="66">
        <v>0</v>
      </c>
      <c r="G12" s="66">
        <v>0</v>
      </c>
      <c r="H12" s="67">
        <v>0</v>
      </c>
      <c r="I12" s="66">
        <v>1550</v>
      </c>
      <c r="J12" s="68">
        <v>1550</v>
      </c>
      <c r="K12" s="66">
        <v>0</v>
      </c>
      <c r="L12" s="66">
        <v>0</v>
      </c>
      <c r="M12" s="66">
        <v>0</v>
      </c>
      <c r="N12" s="90" t="s">
        <v>9</v>
      </c>
      <c r="O12" s="90" t="s">
        <v>9</v>
      </c>
    </row>
    <row r="13" spans="1:27" s="14" customFormat="1" x14ac:dyDescent="0.2">
      <c r="A13" s="22"/>
      <c r="B13" s="86" t="s">
        <v>19</v>
      </c>
      <c r="C13" s="87" t="s">
        <v>9</v>
      </c>
      <c r="D13" s="87" t="s">
        <v>9</v>
      </c>
      <c r="E13" s="66">
        <v>0</v>
      </c>
      <c r="F13" s="66">
        <v>0</v>
      </c>
      <c r="G13" s="66">
        <v>0</v>
      </c>
      <c r="H13" s="67">
        <v>0</v>
      </c>
      <c r="I13" s="66">
        <v>7095</v>
      </c>
      <c r="J13" s="68">
        <v>7095</v>
      </c>
      <c r="K13" s="66">
        <v>0</v>
      </c>
      <c r="L13" s="66">
        <v>0</v>
      </c>
      <c r="M13" s="66">
        <v>0</v>
      </c>
      <c r="N13" s="90" t="s">
        <v>9</v>
      </c>
      <c r="O13" s="90" t="s">
        <v>9</v>
      </c>
    </row>
    <row r="14" spans="1:27" s="14" customFormat="1" x14ac:dyDescent="0.25">
      <c r="A14" s="28"/>
      <c r="B14" s="91" t="s">
        <v>20</v>
      </c>
      <c r="C14" s="92" t="s">
        <v>9</v>
      </c>
      <c r="D14" s="92" t="s">
        <v>9</v>
      </c>
      <c r="E14" s="73"/>
      <c r="F14" s="73"/>
      <c r="G14" s="73"/>
      <c r="H14" s="74"/>
      <c r="I14" s="73"/>
      <c r="J14" s="75"/>
      <c r="K14" s="73"/>
      <c r="L14" s="73"/>
      <c r="M14" s="73"/>
      <c r="N14" s="90" t="s">
        <v>9</v>
      </c>
      <c r="O14" s="90" t="s">
        <v>9</v>
      </c>
    </row>
    <row r="15" spans="1:27" s="14" customFormat="1" x14ac:dyDescent="0.2">
      <c r="A15" s="22"/>
      <c r="B15" s="93" t="s">
        <v>21</v>
      </c>
      <c r="C15" s="94" t="s">
        <v>9</v>
      </c>
      <c r="D15" s="94" t="s">
        <v>9</v>
      </c>
      <c r="E15" s="60">
        <v>0</v>
      </c>
      <c r="F15" s="59">
        <v>0</v>
      </c>
      <c r="G15" s="59">
        <v>0</v>
      </c>
      <c r="H15" s="60">
        <v>0</v>
      </c>
      <c r="I15" s="59">
        <v>0</v>
      </c>
      <c r="J15" s="61">
        <v>0</v>
      </c>
      <c r="K15" s="59">
        <v>0</v>
      </c>
      <c r="L15" s="59">
        <v>0</v>
      </c>
      <c r="M15" s="61">
        <v>0</v>
      </c>
      <c r="N15" s="90" t="s">
        <v>9</v>
      </c>
      <c r="O15" s="90" t="s">
        <v>9</v>
      </c>
    </row>
    <row r="16" spans="1:27" s="14" customFormat="1" x14ac:dyDescent="0.2">
      <c r="A16" s="22"/>
      <c r="B16" s="93" t="s">
        <v>22</v>
      </c>
      <c r="C16" s="94" t="s">
        <v>9</v>
      </c>
      <c r="D16" s="94" t="s">
        <v>9</v>
      </c>
      <c r="E16" s="67">
        <v>0</v>
      </c>
      <c r="F16" s="66">
        <v>0</v>
      </c>
      <c r="G16" s="66">
        <v>0</v>
      </c>
      <c r="H16" s="67">
        <v>0</v>
      </c>
      <c r="I16" s="66">
        <v>0</v>
      </c>
      <c r="J16" s="68">
        <v>0</v>
      </c>
      <c r="K16" s="66">
        <v>0</v>
      </c>
      <c r="L16" s="66">
        <v>0</v>
      </c>
      <c r="M16" s="68">
        <v>0</v>
      </c>
      <c r="N16" s="90" t="s">
        <v>9</v>
      </c>
      <c r="O16" s="90" t="s">
        <v>9</v>
      </c>
    </row>
    <row r="17" spans="1:16" s="14" customFormat="1" x14ac:dyDescent="0.2">
      <c r="A17" s="22"/>
      <c r="B17" s="93" t="s">
        <v>22</v>
      </c>
      <c r="C17" s="94" t="s">
        <v>9</v>
      </c>
      <c r="D17" s="94" t="s">
        <v>9</v>
      </c>
      <c r="E17" s="67">
        <v>0</v>
      </c>
      <c r="F17" s="66">
        <v>0</v>
      </c>
      <c r="G17" s="66">
        <v>0</v>
      </c>
      <c r="H17" s="67">
        <v>0</v>
      </c>
      <c r="I17" s="66">
        <v>0</v>
      </c>
      <c r="J17" s="68">
        <v>0</v>
      </c>
      <c r="K17" s="66">
        <v>0</v>
      </c>
      <c r="L17" s="66">
        <v>0</v>
      </c>
      <c r="M17" s="68">
        <v>0</v>
      </c>
      <c r="N17" s="90" t="s">
        <v>9</v>
      </c>
      <c r="O17" s="90" t="s">
        <v>9</v>
      </c>
    </row>
    <row r="18" spans="1:16" s="14" customFormat="1" x14ac:dyDescent="0.2">
      <c r="A18" s="22"/>
      <c r="B18" s="93" t="s">
        <v>22</v>
      </c>
      <c r="C18" s="94" t="s">
        <v>9</v>
      </c>
      <c r="D18" s="94" t="s">
        <v>9</v>
      </c>
      <c r="E18" s="74">
        <v>0</v>
      </c>
      <c r="F18" s="73">
        <v>0</v>
      </c>
      <c r="G18" s="73">
        <v>0</v>
      </c>
      <c r="H18" s="74">
        <v>0</v>
      </c>
      <c r="I18" s="73">
        <v>0</v>
      </c>
      <c r="J18" s="75">
        <v>0</v>
      </c>
      <c r="K18" s="73">
        <v>0</v>
      </c>
      <c r="L18" s="73">
        <v>0</v>
      </c>
      <c r="M18" s="75">
        <v>0</v>
      </c>
      <c r="N18" s="90" t="s">
        <v>9</v>
      </c>
      <c r="O18" s="90" t="s">
        <v>9</v>
      </c>
    </row>
    <row r="19" spans="1:16" s="14" customFormat="1" x14ac:dyDescent="0.25">
      <c r="A19" s="95"/>
      <c r="B19" s="56" t="s">
        <v>23</v>
      </c>
      <c r="C19" s="64" t="s">
        <v>9</v>
      </c>
      <c r="D19" s="71" t="s">
        <v>9</v>
      </c>
      <c r="E19" s="81">
        <v>0</v>
      </c>
      <c r="F19" s="81">
        <v>0</v>
      </c>
      <c r="G19" s="81">
        <v>0</v>
      </c>
      <c r="H19" s="82">
        <v>0</v>
      </c>
      <c r="I19" s="81">
        <v>0</v>
      </c>
      <c r="J19" s="83">
        <v>0</v>
      </c>
      <c r="K19" s="81">
        <v>0</v>
      </c>
      <c r="L19" s="81">
        <v>0</v>
      </c>
      <c r="M19" s="81">
        <v>0</v>
      </c>
      <c r="N19" s="96" t="s">
        <v>9</v>
      </c>
      <c r="O19" s="90" t="s">
        <v>9</v>
      </c>
    </row>
    <row r="20" spans="1:16" s="14" customFormat="1" ht="6" customHeight="1" x14ac:dyDescent="0.25">
      <c r="A20" s="95"/>
      <c r="B20" s="97" t="s">
        <v>9</v>
      </c>
      <c r="C20" s="71" t="s">
        <v>9</v>
      </c>
      <c r="D20" s="72" t="s">
        <v>9</v>
      </c>
      <c r="E20" s="98"/>
      <c r="F20" s="98"/>
      <c r="G20" s="98"/>
      <c r="H20" s="99"/>
      <c r="I20" s="98"/>
      <c r="J20" s="100"/>
      <c r="K20" s="98"/>
      <c r="L20" s="98"/>
      <c r="M20" s="98"/>
      <c r="N20" s="47" t="s">
        <v>9</v>
      </c>
      <c r="O20" s="96" t="s">
        <v>9</v>
      </c>
    </row>
    <row r="21" spans="1:16" s="14" customFormat="1" x14ac:dyDescent="0.2">
      <c r="A21" s="55"/>
      <c r="B21" s="49" t="s">
        <v>24</v>
      </c>
      <c r="C21" s="50" t="s">
        <v>9</v>
      </c>
      <c r="D21" s="50" t="s">
        <v>9</v>
      </c>
      <c r="E21" s="51">
        <f>SUM(E22:E27)</f>
        <v>0</v>
      </c>
      <c r="F21" s="51">
        <f t="shared" ref="F21:M21" si="3">SUM(F22:F27)</f>
        <v>0</v>
      </c>
      <c r="G21" s="51">
        <f t="shared" si="3"/>
        <v>0</v>
      </c>
      <c r="H21" s="52">
        <f t="shared" si="3"/>
        <v>0</v>
      </c>
      <c r="I21" s="51">
        <f t="shared" si="3"/>
        <v>0</v>
      </c>
      <c r="J21" s="53">
        <f t="shared" si="3"/>
        <v>0</v>
      </c>
      <c r="K21" s="51">
        <f t="shared" si="3"/>
        <v>0</v>
      </c>
      <c r="L21" s="51">
        <f t="shared" si="3"/>
        <v>0</v>
      </c>
      <c r="M21" s="51">
        <f t="shared" si="3"/>
        <v>0</v>
      </c>
      <c r="N21" s="54" t="s">
        <v>9</v>
      </c>
      <c r="O21" s="54" t="s">
        <v>9</v>
      </c>
      <c r="P21" s="55"/>
    </row>
    <row r="22" spans="1:16" s="14" customFormat="1" x14ac:dyDescent="0.2">
      <c r="B22" s="56" t="s">
        <v>25</v>
      </c>
      <c r="C22" s="57" t="s">
        <v>9</v>
      </c>
      <c r="D22" s="58" t="s">
        <v>9</v>
      </c>
      <c r="E22" s="59">
        <v>0</v>
      </c>
      <c r="F22" s="59">
        <v>0</v>
      </c>
      <c r="G22" s="59">
        <v>0</v>
      </c>
      <c r="H22" s="60">
        <v>0</v>
      </c>
      <c r="I22" s="59">
        <v>0</v>
      </c>
      <c r="J22" s="61">
        <v>0</v>
      </c>
      <c r="K22" s="59">
        <v>0</v>
      </c>
      <c r="L22" s="59">
        <v>0</v>
      </c>
      <c r="M22" s="59">
        <v>0</v>
      </c>
      <c r="N22" s="101" t="s">
        <v>9</v>
      </c>
      <c r="O22" s="89" t="s">
        <v>9</v>
      </c>
    </row>
    <row r="23" spans="1:16" s="14" customFormat="1" x14ac:dyDescent="0.2">
      <c r="B23" s="56" t="s">
        <v>26</v>
      </c>
      <c r="C23" s="64" t="s">
        <v>9</v>
      </c>
      <c r="D23" s="65" t="s">
        <v>9</v>
      </c>
      <c r="E23" s="66">
        <v>0</v>
      </c>
      <c r="F23" s="66">
        <v>0</v>
      </c>
      <c r="G23" s="66">
        <v>0</v>
      </c>
      <c r="H23" s="67">
        <v>0</v>
      </c>
      <c r="I23" s="66">
        <v>0</v>
      </c>
      <c r="J23" s="68">
        <v>0</v>
      </c>
      <c r="K23" s="66">
        <v>0</v>
      </c>
      <c r="L23" s="66">
        <v>0</v>
      </c>
      <c r="M23" s="66">
        <v>0</v>
      </c>
      <c r="N23" s="102" t="s">
        <v>9</v>
      </c>
      <c r="O23" s="90" t="s">
        <v>9</v>
      </c>
    </row>
    <row r="24" spans="1:16" s="14" customFormat="1" x14ac:dyDescent="0.2">
      <c r="B24" s="56" t="s">
        <v>27</v>
      </c>
      <c r="C24" s="64" t="s">
        <v>9</v>
      </c>
      <c r="D24" s="65" t="s">
        <v>9</v>
      </c>
      <c r="E24" s="66">
        <v>0</v>
      </c>
      <c r="F24" s="66">
        <v>0</v>
      </c>
      <c r="G24" s="66">
        <v>0</v>
      </c>
      <c r="H24" s="67">
        <v>0</v>
      </c>
      <c r="I24" s="66">
        <v>0</v>
      </c>
      <c r="J24" s="68">
        <v>0</v>
      </c>
      <c r="K24" s="66">
        <v>0</v>
      </c>
      <c r="L24" s="66">
        <v>0</v>
      </c>
      <c r="M24" s="66">
        <v>0</v>
      </c>
      <c r="N24" s="102" t="s">
        <v>9</v>
      </c>
      <c r="O24" s="90" t="s">
        <v>9</v>
      </c>
    </row>
    <row r="25" spans="1:16" s="14" customFormat="1" x14ac:dyDescent="0.2">
      <c r="B25" s="56" t="s">
        <v>28</v>
      </c>
      <c r="C25" s="64" t="s">
        <v>9</v>
      </c>
      <c r="D25" s="65" t="s">
        <v>9</v>
      </c>
      <c r="E25" s="66">
        <v>0</v>
      </c>
      <c r="F25" s="66">
        <v>0</v>
      </c>
      <c r="G25" s="66">
        <v>0</v>
      </c>
      <c r="H25" s="67">
        <v>0</v>
      </c>
      <c r="I25" s="66">
        <v>0</v>
      </c>
      <c r="J25" s="68">
        <v>0</v>
      </c>
      <c r="K25" s="66">
        <v>0</v>
      </c>
      <c r="L25" s="66">
        <v>0</v>
      </c>
      <c r="M25" s="66">
        <v>0</v>
      </c>
      <c r="N25" s="102" t="s">
        <v>9</v>
      </c>
      <c r="O25" s="90" t="s">
        <v>9</v>
      </c>
    </row>
    <row r="26" spans="1:16" s="55" customFormat="1" x14ac:dyDescent="0.2">
      <c r="A26" s="14"/>
      <c r="B26" s="56" t="s">
        <v>29</v>
      </c>
      <c r="C26" s="64" t="s">
        <v>9</v>
      </c>
      <c r="D26" s="6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02" t="s">
        <v>9</v>
      </c>
      <c r="O26" s="90" t="s">
        <v>9</v>
      </c>
      <c r="P26" s="14"/>
    </row>
    <row r="27" spans="1:16" s="14" customFormat="1" x14ac:dyDescent="0.2">
      <c r="B27" s="56" t="s">
        <v>30</v>
      </c>
      <c r="C27" s="71" t="s">
        <v>9</v>
      </c>
      <c r="D27" s="72" t="s">
        <v>9</v>
      </c>
      <c r="E27" s="73">
        <v>0</v>
      </c>
      <c r="F27" s="73">
        <v>0</v>
      </c>
      <c r="G27" s="73">
        <v>0</v>
      </c>
      <c r="H27" s="74">
        <v>0</v>
      </c>
      <c r="I27" s="73">
        <v>0</v>
      </c>
      <c r="J27" s="75">
        <v>0</v>
      </c>
      <c r="K27" s="73">
        <v>0</v>
      </c>
      <c r="L27" s="73">
        <v>0</v>
      </c>
      <c r="M27" s="73">
        <v>0</v>
      </c>
      <c r="N27" s="47" t="s">
        <v>9</v>
      </c>
      <c r="O27" s="96" t="s">
        <v>9</v>
      </c>
    </row>
    <row r="28" spans="1:16" s="14" customFormat="1" ht="6" customHeight="1" x14ac:dyDescent="0.2">
      <c r="B28" s="97" t="s">
        <v>9</v>
      </c>
      <c r="C28" s="58" t="s">
        <v>9</v>
      </c>
      <c r="D28" s="58" t="s">
        <v>9</v>
      </c>
      <c r="E28" s="103"/>
      <c r="F28" s="103"/>
      <c r="G28" s="103"/>
      <c r="H28" s="104"/>
      <c r="I28" s="103"/>
      <c r="J28" s="105"/>
      <c r="K28" s="103"/>
      <c r="L28" s="103"/>
      <c r="M28" s="103"/>
      <c r="N28" s="101" t="s">
        <v>9</v>
      </c>
      <c r="O28" s="101" t="s">
        <v>9</v>
      </c>
    </row>
    <row r="29" spans="1:16" s="14" customFormat="1" x14ac:dyDescent="0.2">
      <c r="A29" s="55"/>
      <c r="B29" s="49" t="s">
        <v>31</v>
      </c>
      <c r="C29" s="106" t="s">
        <v>9</v>
      </c>
      <c r="D29" s="106" t="s">
        <v>9</v>
      </c>
      <c r="E29" s="51">
        <v>176</v>
      </c>
      <c r="F29" s="51">
        <v>123</v>
      </c>
      <c r="G29" s="51">
        <v>284</v>
      </c>
      <c r="H29" s="52">
        <v>77</v>
      </c>
      <c r="I29" s="51">
        <v>221</v>
      </c>
      <c r="J29" s="53">
        <v>221</v>
      </c>
      <c r="K29" s="51">
        <v>233</v>
      </c>
      <c r="L29" s="51">
        <v>246</v>
      </c>
      <c r="M29" s="51">
        <v>259</v>
      </c>
      <c r="N29" s="107" t="s">
        <v>9</v>
      </c>
      <c r="O29" s="107" t="s">
        <v>9</v>
      </c>
      <c r="P29" s="55"/>
    </row>
    <row r="30" spans="1:16" s="14" customFormat="1" ht="6" customHeight="1" x14ac:dyDescent="0.2">
      <c r="A30" s="55"/>
      <c r="B30" s="50" t="s">
        <v>9</v>
      </c>
      <c r="C30" s="106" t="s">
        <v>9</v>
      </c>
      <c r="D30" s="106" t="s">
        <v>9</v>
      </c>
      <c r="E30" s="108"/>
      <c r="F30" s="108"/>
      <c r="G30" s="108"/>
      <c r="H30" s="109"/>
      <c r="I30" s="108"/>
      <c r="J30" s="110"/>
      <c r="K30" s="108"/>
      <c r="L30" s="108"/>
      <c r="M30" s="108"/>
      <c r="N30" s="107" t="s">
        <v>9</v>
      </c>
      <c r="O30" s="107" t="s">
        <v>9</v>
      </c>
      <c r="P30" s="55"/>
    </row>
    <row r="31" spans="1:16" s="14" customFormat="1" x14ac:dyDescent="0.2">
      <c r="A31" s="55"/>
      <c r="B31" s="49" t="s">
        <v>32</v>
      </c>
      <c r="C31" s="111" t="s">
        <v>9</v>
      </c>
      <c r="D31" s="112" t="s">
        <v>9</v>
      </c>
      <c r="E31" s="113">
        <f>SUM(E32:E34)</f>
        <v>79</v>
      </c>
      <c r="F31" s="113">
        <f t="shared" ref="F31:M31" si="4">SUM(F32:F34)</f>
        <v>198</v>
      </c>
      <c r="G31" s="113">
        <f t="shared" si="4"/>
        <v>388</v>
      </c>
      <c r="H31" s="114">
        <f t="shared" si="4"/>
        <v>5</v>
      </c>
      <c r="I31" s="113">
        <f t="shared" si="4"/>
        <v>307</v>
      </c>
      <c r="J31" s="115">
        <f t="shared" si="4"/>
        <v>307</v>
      </c>
      <c r="K31" s="113">
        <f t="shared" si="4"/>
        <v>261</v>
      </c>
      <c r="L31" s="113">
        <f t="shared" si="4"/>
        <v>261</v>
      </c>
      <c r="M31" s="113">
        <f t="shared" si="4"/>
        <v>262</v>
      </c>
      <c r="N31" s="84" t="s">
        <v>9</v>
      </c>
      <c r="O31" s="85" t="s">
        <v>9</v>
      </c>
      <c r="P31" s="55"/>
    </row>
    <row r="32" spans="1:16" s="14" customFormat="1" x14ac:dyDescent="0.2">
      <c r="B32" s="56" t="s">
        <v>33</v>
      </c>
      <c r="C32" s="64" t="s">
        <v>9</v>
      </c>
      <c r="D32" s="57" t="s">
        <v>9</v>
      </c>
      <c r="E32" s="59">
        <v>79</v>
      </c>
      <c r="F32" s="59">
        <v>198</v>
      </c>
      <c r="G32" s="59">
        <v>388</v>
      </c>
      <c r="H32" s="60">
        <v>5</v>
      </c>
      <c r="I32" s="59">
        <v>307</v>
      </c>
      <c r="J32" s="61">
        <v>307</v>
      </c>
      <c r="K32" s="59">
        <v>261</v>
      </c>
      <c r="L32" s="59">
        <v>261</v>
      </c>
      <c r="M32" s="59">
        <v>262</v>
      </c>
      <c r="N32" s="89" t="s">
        <v>9</v>
      </c>
      <c r="O32" s="90" t="s">
        <v>9</v>
      </c>
    </row>
    <row r="33" spans="1:16" s="55" customFormat="1" x14ac:dyDescent="0.2">
      <c r="A33" s="14"/>
      <c r="B33" s="56" t="s">
        <v>34</v>
      </c>
      <c r="C33" s="64" t="s">
        <v>9</v>
      </c>
      <c r="D33" s="64" t="s">
        <v>9</v>
      </c>
      <c r="E33" s="66">
        <v>0</v>
      </c>
      <c r="F33" s="66">
        <v>0</v>
      </c>
      <c r="G33" s="66">
        <v>0</v>
      </c>
      <c r="H33" s="67">
        <v>0</v>
      </c>
      <c r="I33" s="66">
        <v>0</v>
      </c>
      <c r="J33" s="68">
        <v>0</v>
      </c>
      <c r="K33" s="66">
        <v>0</v>
      </c>
      <c r="L33" s="66">
        <v>0</v>
      </c>
      <c r="M33" s="66">
        <v>0</v>
      </c>
      <c r="N33" s="90" t="s">
        <v>9</v>
      </c>
      <c r="O33" s="90" t="s">
        <v>9</v>
      </c>
      <c r="P33" s="14"/>
    </row>
    <row r="34" spans="1:16" s="14" customFormat="1" x14ac:dyDescent="0.2">
      <c r="B34" s="56" t="s">
        <v>35</v>
      </c>
      <c r="C34" s="64" t="s">
        <v>9</v>
      </c>
      <c r="D34" s="71" t="s">
        <v>9</v>
      </c>
      <c r="E34" s="73">
        <v>0</v>
      </c>
      <c r="F34" s="73">
        <v>0</v>
      </c>
      <c r="G34" s="73">
        <v>0</v>
      </c>
      <c r="H34" s="74">
        <v>0</v>
      </c>
      <c r="I34" s="73">
        <v>0</v>
      </c>
      <c r="J34" s="75">
        <v>0</v>
      </c>
      <c r="K34" s="73">
        <v>0</v>
      </c>
      <c r="L34" s="73">
        <v>0</v>
      </c>
      <c r="M34" s="73">
        <v>0</v>
      </c>
      <c r="N34" s="96" t="s">
        <v>9</v>
      </c>
      <c r="O34" s="90" t="s">
        <v>9</v>
      </c>
    </row>
    <row r="35" spans="1:16" s="14" customFormat="1" ht="6" customHeight="1" x14ac:dyDescent="0.2">
      <c r="B35" s="97" t="s">
        <v>9</v>
      </c>
      <c r="C35" s="71" t="s">
        <v>9</v>
      </c>
      <c r="D35" s="72" t="s">
        <v>9</v>
      </c>
      <c r="E35" s="116"/>
      <c r="F35" s="116"/>
      <c r="G35" s="116"/>
      <c r="H35" s="117"/>
      <c r="I35" s="116"/>
      <c r="J35" s="118"/>
      <c r="K35" s="116"/>
      <c r="L35" s="116"/>
      <c r="M35" s="116"/>
      <c r="N35" s="47" t="s">
        <v>9</v>
      </c>
      <c r="O35" s="96" t="s">
        <v>9</v>
      </c>
    </row>
    <row r="36" spans="1:16" s="55" customFormat="1" x14ac:dyDescent="0.2">
      <c r="B36" s="49" t="s">
        <v>36</v>
      </c>
      <c r="C36" s="50" t="s">
        <v>9</v>
      </c>
      <c r="D36" s="50" t="s">
        <v>9</v>
      </c>
      <c r="E36" s="51">
        <f>SUM(E37:E38)</f>
        <v>12012</v>
      </c>
      <c r="F36" s="51">
        <f t="shared" ref="F36:M36" si="5">SUM(F37:F38)</f>
        <v>13863</v>
      </c>
      <c r="G36" s="51">
        <f t="shared" si="5"/>
        <v>8159</v>
      </c>
      <c r="H36" s="52">
        <f t="shared" si="5"/>
        <v>10000</v>
      </c>
      <c r="I36" s="51">
        <f t="shared" si="5"/>
        <v>11012</v>
      </c>
      <c r="J36" s="53">
        <f t="shared" si="5"/>
        <v>11012</v>
      </c>
      <c r="K36" s="51">
        <f t="shared" si="5"/>
        <v>11457</v>
      </c>
      <c r="L36" s="51">
        <f t="shared" si="5"/>
        <v>12001</v>
      </c>
      <c r="M36" s="51">
        <f t="shared" si="5"/>
        <v>12681</v>
      </c>
      <c r="N36" s="54" t="s">
        <v>9</v>
      </c>
      <c r="O36" s="54" t="s">
        <v>9</v>
      </c>
    </row>
    <row r="37" spans="1:16" s="14" customFormat="1" x14ac:dyDescent="0.2">
      <c r="B37" s="56" t="s">
        <v>37</v>
      </c>
      <c r="C37" s="57" t="s">
        <v>9</v>
      </c>
      <c r="D37" s="58" t="s">
        <v>9</v>
      </c>
      <c r="E37" s="59">
        <v>0</v>
      </c>
      <c r="F37" s="59">
        <v>0</v>
      </c>
      <c r="G37" s="59">
        <v>0</v>
      </c>
      <c r="H37" s="60">
        <v>0</v>
      </c>
      <c r="I37" s="59">
        <v>0</v>
      </c>
      <c r="J37" s="61">
        <v>0</v>
      </c>
      <c r="K37" s="59">
        <v>0</v>
      </c>
      <c r="L37" s="59">
        <v>0</v>
      </c>
      <c r="M37" s="59">
        <v>0</v>
      </c>
      <c r="N37" s="101" t="s">
        <v>9</v>
      </c>
      <c r="O37" s="89" t="s">
        <v>9</v>
      </c>
    </row>
    <row r="38" spans="1:16" s="14" customFormat="1" x14ac:dyDescent="0.2">
      <c r="B38" s="56" t="s">
        <v>38</v>
      </c>
      <c r="C38" s="71" t="s">
        <v>9</v>
      </c>
      <c r="D38" s="72" t="s">
        <v>9</v>
      </c>
      <c r="E38" s="73">
        <v>12012</v>
      </c>
      <c r="F38" s="73">
        <v>13863</v>
      </c>
      <c r="G38" s="73">
        <v>8159</v>
      </c>
      <c r="H38" s="74">
        <v>10000</v>
      </c>
      <c r="I38" s="73">
        <v>11012</v>
      </c>
      <c r="J38" s="75">
        <v>11012</v>
      </c>
      <c r="K38" s="73">
        <v>11457</v>
      </c>
      <c r="L38" s="73">
        <v>12001</v>
      </c>
      <c r="M38" s="73">
        <v>12681</v>
      </c>
      <c r="N38" s="47" t="s">
        <v>9</v>
      </c>
      <c r="O38" s="96" t="s">
        <v>9</v>
      </c>
    </row>
    <row r="39" spans="1:16" s="14" customFormat="1" x14ac:dyDescent="0.2">
      <c r="A39" s="108"/>
      <c r="B39" s="119" t="s">
        <v>39</v>
      </c>
      <c r="C39" s="106" t="s">
        <v>9</v>
      </c>
      <c r="D39" s="106" t="s">
        <v>9</v>
      </c>
      <c r="E39" s="51">
        <v>1248</v>
      </c>
      <c r="F39" s="51">
        <v>280</v>
      </c>
      <c r="G39" s="51">
        <v>778</v>
      </c>
      <c r="H39" s="52">
        <v>422</v>
      </c>
      <c r="I39" s="51">
        <v>365</v>
      </c>
      <c r="J39" s="53">
        <v>365</v>
      </c>
      <c r="K39" s="51">
        <v>386</v>
      </c>
      <c r="L39" s="51">
        <v>406</v>
      </c>
      <c r="M39" s="51">
        <v>429</v>
      </c>
      <c r="N39" s="54" t="s">
        <v>9</v>
      </c>
      <c r="O39" s="54" t="s">
        <v>9</v>
      </c>
      <c r="P39" s="55"/>
    </row>
    <row r="40" spans="1:16" s="14" customFormat="1" x14ac:dyDescent="0.2">
      <c r="A40" s="120"/>
      <c r="B40" s="121" t="s">
        <v>40</v>
      </c>
      <c r="C40" s="122" t="s">
        <v>9</v>
      </c>
      <c r="D40" s="122" t="s">
        <v>9</v>
      </c>
      <c r="E40" s="38">
        <f>E4+E9+E21+E29+E31+E36+E39</f>
        <v>57934</v>
      </c>
      <c r="F40" s="38">
        <f t="shared" ref="F40:M40" si="6">F4+F9+F21+F29+F31+F36+F39</f>
        <v>65348</v>
      </c>
      <c r="G40" s="38">
        <f t="shared" si="6"/>
        <v>61127</v>
      </c>
      <c r="H40" s="39">
        <f t="shared" si="6"/>
        <v>69364</v>
      </c>
      <c r="I40" s="38">
        <f t="shared" si="6"/>
        <v>71853</v>
      </c>
      <c r="J40" s="40">
        <f t="shared" si="6"/>
        <v>71853</v>
      </c>
      <c r="K40" s="38">
        <f t="shared" si="6"/>
        <v>75877</v>
      </c>
      <c r="L40" s="38">
        <f t="shared" si="6"/>
        <v>79975</v>
      </c>
      <c r="M40" s="38">
        <f t="shared" si="6"/>
        <v>84294</v>
      </c>
      <c r="N40" s="123" t="s">
        <v>9</v>
      </c>
      <c r="O40" s="123" t="s">
        <v>9</v>
      </c>
    </row>
    <row r="41" spans="1:16" s="14" customFormat="1" x14ac:dyDescent="0.2">
      <c r="C41" s="124"/>
      <c r="D41" s="124"/>
      <c r="N41" s="124"/>
      <c r="O41" s="124"/>
    </row>
    <row r="42" spans="1:16" s="14" customFormat="1" x14ac:dyDescent="0.2">
      <c r="C42" s="124"/>
      <c r="D42" s="124"/>
      <c r="N42" s="124"/>
      <c r="O42" s="124"/>
    </row>
    <row r="43" spans="1:16" s="14" customFormat="1" x14ac:dyDescent="0.2">
      <c r="C43" s="124"/>
      <c r="D43" s="124"/>
      <c r="N43" s="124"/>
      <c r="O43" s="124"/>
    </row>
    <row r="44" spans="1:16" s="14" customFormat="1" x14ac:dyDescent="0.2">
      <c r="C44" s="124"/>
      <c r="D44" s="124"/>
      <c r="N44" s="124"/>
      <c r="O44" s="124"/>
    </row>
    <row r="45" spans="1:16" s="14" customFormat="1" x14ac:dyDescent="0.2">
      <c r="C45" s="124"/>
      <c r="D45" s="124"/>
      <c r="N45" s="124"/>
      <c r="O45" s="124"/>
    </row>
    <row r="46" spans="1:16" s="14" customFormat="1" x14ac:dyDescent="0.2">
      <c r="C46" s="124"/>
      <c r="D46" s="124"/>
      <c r="N46" s="124"/>
      <c r="O46" s="124"/>
    </row>
    <row r="47" spans="1:16" s="14" customFormat="1" x14ac:dyDescent="0.2">
      <c r="C47" s="124"/>
      <c r="D47" s="124"/>
      <c r="N47" s="124"/>
      <c r="O47" s="124"/>
    </row>
    <row r="48" spans="1:16" s="14" customFormat="1" x14ac:dyDescent="0.2">
      <c r="C48" s="124"/>
      <c r="D48" s="124"/>
      <c r="N48" s="124"/>
      <c r="O48" s="124"/>
    </row>
    <row r="49" spans="3:15" s="14" customFormat="1" x14ac:dyDescent="0.2">
      <c r="C49" s="124"/>
      <c r="D49" s="124"/>
      <c r="N49" s="124"/>
      <c r="O49" s="124"/>
    </row>
    <row r="50" spans="3:15" s="14" customFormat="1" x14ac:dyDescent="0.2">
      <c r="C50" s="124" t="s">
        <v>9</v>
      </c>
      <c r="D50" s="124" t="s">
        <v>9</v>
      </c>
      <c r="N50" s="124" t="s">
        <v>9</v>
      </c>
      <c r="O50" s="124" t="s">
        <v>9</v>
      </c>
    </row>
    <row r="51" spans="3:15" s="14" customFormat="1" x14ac:dyDescent="0.2">
      <c r="C51" s="124" t="s">
        <v>9</v>
      </c>
      <c r="D51" s="124" t="s">
        <v>9</v>
      </c>
      <c r="N51" s="124" t="s">
        <v>9</v>
      </c>
      <c r="O51" s="124" t="s">
        <v>9</v>
      </c>
    </row>
    <row r="52" spans="3:15" s="14" customFormat="1" x14ac:dyDescent="0.2">
      <c r="C52" s="124" t="s">
        <v>9</v>
      </c>
      <c r="D52" s="124" t="s">
        <v>9</v>
      </c>
      <c r="N52" s="124" t="s">
        <v>9</v>
      </c>
      <c r="O52" s="124" t="s">
        <v>9</v>
      </c>
    </row>
    <row r="53" spans="3:15" s="14" customFormat="1" x14ac:dyDescent="0.2">
      <c r="C53" s="124" t="s">
        <v>9</v>
      </c>
      <c r="D53" s="124" t="s">
        <v>9</v>
      </c>
      <c r="N53" s="124" t="s">
        <v>9</v>
      </c>
      <c r="O53" s="124" t="s">
        <v>9</v>
      </c>
    </row>
    <row r="54" spans="3:15" s="14" customFormat="1" x14ac:dyDescent="0.2">
      <c r="C54" s="124" t="s">
        <v>9</v>
      </c>
      <c r="D54" s="124" t="s">
        <v>9</v>
      </c>
      <c r="N54" s="124" t="s">
        <v>9</v>
      </c>
      <c r="O54" s="124" t="s">
        <v>9</v>
      </c>
    </row>
    <row r="55" spans="3:15" s="14" customFormat="1" x14ac:dyDescent="0.2">
      <c r="C55" s="124" t="s">
        <v>9</v>
      </c>
      <c r="D55" s="124" t="s">
        <v>9</v>
      </c>
      <c r="N55" s="124" t="s">
        <v>9</v>
      </c>
      <c r="O55" s="124" t="s">
        <v>9</v>
      </c>
    </row>
    <row r="56" spans="3:15" s="14" customFormat="1" x14ac:dyDescent="0.2">
      <c r="C56" s="124" t="s">
        <v>9</v>
      </c>
      <c r="D56" s="124" t="s">
        <v>9</v>
      </c>
      <c r="N56" s="124" t="s">
        <v>9</v>
      </c>
      <c r="O56" s="124" t="s">
        <v>9</v>
      </c>
    </row>
    <row r="57" spans="3:15" s="14" customFormat="1" x14ac:dyDescent="0.2">
      <c r="C57" s="124" t="s">
        <v>9</v>
      </c>
      <c r="D57" s="124" t="s">
        <v>9</v>
      </c>
      <c r="N57" s="124" t="s">
        <v>9</v>
      </c>
      <c r="O57" s="124" t="s">
        <v>9</v>
      </c>
    </row>
    <row r="58" spans="3:15" s="14" customFormat="1" x14ac:dyDescent="0.2">
      <c r="C58" s="124" t="s">
        <v>9</v>
      </c>
      <c r="D58" s="124" t="s">
        <v>9</v>
      </c>
      <c r="N58" s="124" t="s">
        <v>9</v>
      </c>
      <c r="O58" s="124" t="s">
        <v>9</v>
      </c>
    </row>
    <row r="59" spans="3:15" s="14" customFormat="1" x14ac:dyDescent="0.2">
      <c r="C59" s="124" t="s">
        <v>9</v>
      </c>
      <c r="D59" s="124" t="s">
        <v>9</v>
      </c>
      <c r="N59" s="124" t="s">
        <v>9</v>
      </c>
      <c r="O59" s="124" t="s">
        <v>9</v>
      </c>
    </row>
    <row r="60" spans="3:15" s="14" customFormat="1" x14ac:dyDescent="0.2">
      <c r="C60" s="124" t="s">
        <v>9</v>
      </c>
      <c r="D60" s="124" t="s">
        <v>9</v>
      </c>
      <c r="N60" s="124" t="s">
        <v>9</v>
      </c>
      <c r="O60" s="124" t="s">
        <v>9</v>
      </c>
    </row>
    <row r="61" spans="3:15" s="14" customFormat="1" x14ac:dyDescent="0.2">
      <c r="C61" s="124" t="s">
        <v>9</v>
      </c>
      <c r="D61" s="124" t="s">
        <v>9</v>
      </c>
      <c r="N61" s="124" t="s">
        <v>9</v>
      </c>
      <c r="O61" s="124" t="s">
        <v>9</v>
      </c>
    </row>
    <row r="62" spans="3:15" s="14" customFormat="1" x14ac:dyDescent="0.2">
      <c r="C62" s="124" t="s">
        <v>9</v>
      </c>
      <c r="D62" s="124" t="s">
        <v>9</v>
      </c>
      <c r="N62" s="124" t="s">
        <v>9</v>
      </c>
      <c r="O62" s="124" t="s">
        <v>9</v>
      </c>
    </row>
    <row r="63" spans="3:15" s="14" customFormat="1" x14ac:dyDescent="0.2">
      <c r="C63" s="124" t="s">
        <v>9</v>
      </c>
      <c r="D63" s="124" t="s">
        <v>9</v>
      </c>
      <c r="N63" s="124" t="s">
        <v>9</v>
      </c>
      <c r="O63" s="124" t="s">
        <v>9</v>
      </c>
    </row>
    <row r="64" spans="3:15" s="14" customFormat="1" x14ac:dyDescent="0.2">
      <c r="C64" s="124" t="s">
        <v>9</v>
      </c>
      <c r="D64" s="124" t="s">
        <v>9</v>
      </c>
      <c r="N64" s="124" t="s">
        <v>9</v>
      </c>
      <c r="O64" s="124" t="s">
        <v>9</v>
      </c>
    </row>
    <row r="65" spans="3:15" s="14" customFormat="1" x14ac:dyDescent="0.2">
      <c r="C65" s="124" t="s">
        <v>9</v>
      </c>
      <c r="D65" s="124" t="s">
        <v>9</v>
      </c>
      <c r="N65" s="124" t="s">
        <v>9</v>
      </c>
      <c r="O65" s="124" t="s">
        <v>9</v>
      </c>
    </row>
    <row r="66" spans="3:15" s="14" customFormat="1" x14ac:dyDescent="0.2">
      <c r="C66" s="124" t="s">
        <v>9</v>
      </c>
      <c r="D66" s="124" t="s">
        <v>9</v>
      </c>
      <c r="N66" s="124" t="s">
        <v>9</v>
      </c>
      <c r="O66" s="124" t="s">
        <v>9</v>
      </c>
    </row>
    <row r="67" spans="3:15" s="14" customFormat="1" x14ac:dyDescent="0.2">
      <c r="C67" s="124" t="s">
        <v>9</v>
      </c>
      <c r="D67" s="124" t="s">
        <v>9</v>
      </c>
      <c r="N67" s="124" t="s">
        <v>9</v>
      </c>
      <c r="O67" s="124" t="s">
        <v>9</v>
      </c>
    </row>
    <row r="68" spans="3:15" s="14" customFormat="1" x14ac:dyDescent="0.2">
      <c r="C68" s="124" t="s">
        <v>9</v>
      </c>
      <c r="D68" s="124" t="s">
        <v>9</v>
      </c>
      <c r="N68" s="124" t="s">
        <v>9</v>
      </c>
      <c r="O68" s="124" t="s">
        <v>9</v>
      </c>
    </row>
    <row r="69" spans="3:15" s="14" customFormat="1" x14ac:dyDescent="0.2">
      <c r="C69" s="124" t="s">
        <v>9</v>
      </c>
      <c r="D69" s="124" t="s">
        <v>9</v>
      </c>
      <c r="N69" s="124" t="s">
        <v>9</v>
      </c>
      <c r="O69" s="124" t="s">
        <v>9</v>
      </c>
    </row>
    <row r="70" spans="3:15" s="14" customFormat="1" x14ac:dyDescent="0.2">
      <c r="C70" s="124" t="s">
        <v>9</v>
      </c>
      <c r="D70" s="124" t="s">
        <v>9</v>
      </c>
      <c r="N70" s="124" t="s">
        <v>9</v>
      </c>
      <c r="O70" s="124" t="s">
        <v>9</v>
      </c>
    </row>
    <row r="71" spans="3:15" s="14" customFormat="1" x14ac:dyDescent="0.2">
      <c r="C71" s="124" t="s">
        <v>9</v>
      </c>
      <c r="D71" s="124" t="s">
        <v>9</v>
      </c>
      <c r="N71" s="124" t="s">
        <v>9</v>
      </c>
      <c r="O71" s="124" t="s">
        <v>9</v>
      </c>
    </row>
    <row r="72" spans="3:15" s="14" customFormat="1" x14ac:dyDescent="0.2">
      <c r="C72" s="124" t="s">
        <v>9</v>
      </c>
      <c r="D72" s="124" t="s">
        <v>9</v>
      </c>
      <c r="N72" s="124" t="s">
        <v>9</v>
      </c>
      <c r="O72" s="124" t="s">
        <v>9</v>
      </c>
    </row>
    <row r="73" spans="3:15" s="14" customFormat="1" x14ac:dyDescent="0.2">
      <c r="C73" s="124" t="s">
        <v>9</v>
      </c>
      <c r="D73" s="124" t="s">
        <v>9</v>
      </c>
      <c r="N73" s="124" t="s">
        <v>9</v>
      </c>
      <c r="O73" s="124" t="s">
        <v>9</v>
      </c>
    </row>
    <row r="74" spans="3:15" s="14" customFormat="1" x14ac:dyDescent="0.2">
      <c r="C74" s="124" t="s">
        <v>9</v>
      </c>
      <c r="D74" s="124" t="s">
        <v>9</v>
      </c>
      <c r="N74" s="124" t="s">
        <v>9</v>
      </c>
      <c r="O74" s="124" t="s">
        <v>9</v>
      </c>
    </row>
    <row r="75" spans="3:15" s="14" customFormat="1" x14ac:dyDescent="0.2">
      <c r="C75" s="124" t="s">
        <v>9</v>
      </c>
      <c r="D75" s="124" t="s">
        <v>9</v>
      </c>
      <c r="N75" s="124" t="s">
        <v>9</v>
      </c>
      <c r="O75" s="124" t="s">
        <v>9</v>
      </c>
    </row>
    <row r="76" spans="3:15" s="14" customFormat="1" x14ac:dyDescent="0.2">
      <c r="C76" s="124" t="s">
        <v>9</v>
      </c>
      <c r="D76" s="124" t="s">
        <v>9</v>
      </c>
      <c r="N76" s="124" t="s">
        <v>9</v>
      </c>
      <c r="O76" s="124" t="s">
        <v>9</v>
      </c>
    </row>
    <row r="77" spans="3:15" s="14" customFormat="1" x14ac:dyDescent="0.2">
      <c r="C77" s="124" t="s">
        <v>9</v>
      </c>
      <c r="D77" s="124" t="s">
        <v>9</v>
      </c>
      <c r="N77" s="124" t="s">
        <v>9</v>
      </c>
      <c r="O77" s="124" t="s">
        <v>9</v>
      </c>
    </row>
    <row r="78" spans="3:15" s="14" customFormat="1" x14ac:dyDescent="0.2">
      <c r="C78" s="124" t="s">
        <v>9</v>
      </c>
      <c r="D78" s="124" t="s">
        <v>9</v>
      </c>
      <c r="N78" s="124" t="s">
        <v>9</v>
      </c>
      <c r="O78" s="124" t="s">
        <v>9</v>
      </c>
    </row>
    <row r="79" spans="3:15" s="14" customFormat="1" x14ac:dyDescent="0.2">
      <c r="C79" s="124" t="s">
        <v>9</v>
      </c>
      <c r="D79" s="124" t="s">
        <v>9</v>
      </c>
      <c r="N79" s="124" t="s">
        <v>9</v>
      </c>
      <c r="O79" s="124" t="s">
        <v>9</v>
      </c>
    </row>
    <row r="80" spans="3:15" s="14" customFormat="1" x14ac:dyDescent="0.2">
      <c r="C80" s="124" t="s">
        <v>9</v>
      </c>
      <c r="D80" s="124" t="s">
        <v>9</v>
      </c>
      <c r="N80" s="124" t="s">
        <v>9</v>
      </c>
      <c r="O80" s="124" t="s">
        <v>9</v>
      </c>
    </row>
    <row r="81" spans="3:15" s="14" customFormat="1" x14ac:dyDescent="0.2">
      <c r="C81" s="124" t="s">
        <v>9</v>
      </c>
      <c r="D81" s="124" t="s">
        <v>9</v>
      </c>
      <c r="N81" s="124" t="s">
        <v>9</v>
      </c>
      <c r="O81" s="124" t="s">
        <v>9</v>
      </c>
    </row>
    <row r="82" spans="3:15" s="14" customFormat="1" x14ac:dyDescent="0.2">
      <c r="C82" s="124" t="s">
        <v>9</v>
      </c>
      <c r="D82" s="124" t="s">
        <v>9</v>
      </c>
      <c r="N82" s="124" t="s">
        <v>9</v>
      </c>
      <c r="O82" s="124" t="s">
        <v>9</v>
      </c>
    </row>
    <row r="83" spans="3:15" s="14" customFormat="1" x14ac:dyDescent="0.2">
      <c r="C83" s="124" t="s">
        <v>9</v>
      </c>
      <c r="D83" s="124" t="s">
        <v>9</v>
      </c>
      <c r="N83" s="124" t="s">
        <v>9</v>
      </c>
      <c r="O83" s="124" t="s">
        <v>9</v>
      </c>
    </row>
    <row r="84" spans="3:15" s="14" customFormat="1" x14ac:dyDescent="0.2">
      <c r="C84" s="124" t="s">
        <v>9</v>
      </c>
      <c r="D84" s="124" t="s">
        <v>9</v>
      </c>
      <c r="N84" s="124" t="s">
        <v>9</v>
      </c>
      <c r="O84" s="124" t="s">
        <v>9</v>
      </c>
    </row>
    <row r="85" spans="3:15" s="14" customFormat="1" x14ac:dyDescent="0.2">
      <c r="C85" s="124" t="s">
        <v>9</v>
      </c>
      <c r="D85" s="124" t="s">
        <v>9</v>
      </c>
      <c r="N85" s="124" t="s">
        <v>9</v>
      </c>
      <c r="O85" s="124" t="s">
        <v>9</v>
      </c>
    </row>
    <row r="86" spans="3:15" s="14" customFormat="1" x14ac:dyDescent="0.2">
      <c r="C86" s="124" t="s">
        <v>9</v>
      </c>
      <c r="D86" s="124" t="s">
        <v>9</v>
      </c>
      <c r="N86" s="124" t="s">
        <v>9</v>
      </c>
      <c r="O86" s="124" t="s">
        <v>9</v>
      </c>
    </row>
    <row r="87" spans="3:15" s="14" customFormat="1" x14ac:dyDescent="0.2">
      <c r="C87" s="124" t="s">
        <v>9</v>
      </c>
      <c r="D87" s="124" t="s">
        <v>9</v>
      </c>
      <c r="N87" s="124" t="s">
        <v>9</v>
      </c>
      <c r="O87" s="124" t="s">
        <v>9</v>
      </c>
    </row>
    <row r="88" spans="3:15" s="14" customFormat="1" x14ac:dyDescent="0.2">
      <c r="C88" s="124" t="s">
        <v>9</v>
      </c>
      <c r="D88" s="124" t="s">
        <v>9</v>
      </c>
      <c r="N88" s="124" t="s">
        <v>9</v>
      </c>
      <c r="O88" s="124" t="s">
        <v>9</v>
      </c>
    </row>
    <row r="89" spans="3:15" s="14" customFormat="1" x14ac:dyDescent="0.2">
      <c r="C89" s="124" t="s">
        <v>9</v>
      </c>
      <c r="D89" s="124" t="s">
        <v>9</v>
      </c>
      <c r="N89" s="124" t="s">
        <v>9</v>
      </c>
      <c r="O89" s="124" t="s">
        <v>9</v>
      </c>
    </row>
    <row r="90" spans="3:15" s="14" customFormat="1" x14ac:dyDescent="0.2">
      <c r="C90" s="124" t="s">
        <v>9</v>
      </c>
      <c r="D90" s="124" t="s">
        <v>9</v>
      </c>
      <c r="N90" s="124" t="s">
        <v>9</v>
      </c>
      <c r="O90" s="124" t="s">
        <v>9</v>
      </c>
    </row>
    <row r="91" spans="3:15" s="14" customFormat="1" x14ac:dyDescent="0.2">
      <c r="C91" s="124" t="s">
        <v>9</v>
      </c>
      <c r="D91" s="124" t="s">
        <v>9</v>
      </c>
      <c r="N91" s="124" t="s">
        <v>9</v>
      </c>
      <c r="O91" s="124" t="s">
        <v>9</v>
      </c>
    </row>
    <row r="92" spans="3:15" s="14" customFormat="1" x14ac:dyDescent="0.2">
      <c r="C92" s="124" t="s">
        <v>9</v>
      </c>
      <c r="D92" s="124" t="s">
        <v>9</v>
      </c>
      <c r="N92" s="124" t="s">
        <v>9</v>
      </c>
      <c r="O92" s="124" t="s">
        <v>9</v>
      </c>
    </row>
    <row r="93" spans="3:15" s="14" customFormat="1" x14ac:dyDescent="0.2">
      <c r="C93" s="124" t="s">
        <v>9</v>
      </c>
      <c r="D93" s="124" t="s">
        <v>9</v>
      </c>
      <c r="N93" s="124" t="s">
        <v>9</v>
      </c>
      <c r="O93" s="124" t="s">
        <v>9</v>
      </c>
    </row>
    <row r="94" spans="3:15" s="14" customFormat="1" x14ac:dyDescent="0.2">
      <c r="C94" s="124" t="s">
        <v>9</v>
      </c>
      <c r="D94" s="124" t="s">
        <v>9</v>
      </c>
      <c r="N94" s="124" t="s">
        <v>9</v>
      </c>
      <c r="O94" s="124" t="s">
        <v>9</v>
      </c>
    </row>
    <row r="95" spans="3:15" s="14" customFormat="1" x14ac:dyDescent="0.2">
      <c r="C95" s="124" t="s">
        <v>9</v>
      </c>
      <c r="D95" s="124" t="s">
        <v>9</v>
      </c>
      <c r="N95" s="124" t="s">
        <v>9</v>
      </c>
      <c r="O95" s="124" t="s">
        <v>9</v>
      </c>
    </row>
    <row r="96" spans="3:15" s="14" customFormat="1" x14ac:dyDescent="0.2">
      <c r="C96" s="124" t="s">
        <v>9</v>
      </c>
      <c r="D96" s="124" t="s">
        <v>9</v>
      </c>
      <c r="N96" s="124" t="s">
        <v>9</v>
      </c>
      <c r="O96" s="124" t="s">
        <v>9</v>
      </c>
    </row>
    <row r="97" spans="3:15" s="14" customFormat="1" x14ac:dyDescent="0.2">
      <c r="C97" s="124" t="s">
        <v>9</v>
      </c>
      <c r="D97" s="124" t="s">
        <v>9</v>
      </c>
      <c r="N97" s="124" t="s">
        <v>9</v>
      </c>
      <c r="O97" s="124" t="s">
        <v>9</v>
      </c>
    </row>
    <row r="98" spans="3:15" s="14" customFormat="1" x14ac:dyDescent="0.2">
      <c r="C98" s="124" t="s">
        <v>9</v>
      </c>
      <c r="D98" s="124" t="s">
        <v>9</v>
      </c>
      <c r="N98" s="124" t="s">
        <v>9</v>
      </c>
      <c r="O98" s="124" t="s">
        <v>9</v>
      </c>
    </row>
    <row r="99" spans="3:15" s="14" customFormat="1" x14ac:dyDescent="0.2">
      <c r="C99" s="124" t="s">
        <v>9</v>
      </c>
      <c r="D99" s="124" t="s">
        <v>9</v>
      </c>
      <c r="N99" s="124" t="s">
        <v>9</v>
      </c>
      <c r="O99" s="124" t="s">
        <v>9</v>
      </c>
    </row>
    <row r="100" spans="3:15" s="14" customFormat="1" x14ac:dyDescent="0.2">
      <c r="C100" s="124" t="s">
        <v>9</v>
      </c>
      <c r="D100" s="124" t="s">
        <v>9</v>
      </c>
      <c r="N100" s="124" t="s">
        <v>9</v>
      </c>
      <c r="O100" s="124" t="s">
        <v>9</v>
      </c>
    </row>
    <row r="101" spans="3:15" s="14" customFormat="1" x14ac:dyDescent="0.2">
      <c r="C101" s="124" t="s">
        <v>9</v>
      </c>
      <c r="D101" s="124" t="s">
        <v>9</v>
      </c>
      <c r="N101" s="124" t="s">
        <v>9</v>
      </c>
      <c r="O101" s="124" t="s">
        <v>9</v>
      </c>
    </row>
    <row r="102" spans="3:15" s="14" customFormat="1" x14ac:dyDescent="0.2">
      <c r="C102" s="124" t="s">
        <v>9</v>
      </c>
      <c r="D102" s="124" t="s">
        <v>9</v>
      </c>
      <c r="N102" s="124" t="s">
        <v>9</v>
      </c>
      <c r="O102" s="124" t="s">
        <v>9</v>
      </c>
    </row>
    <row r="103" spans="3:15" s="14" customFormat="1" x14ac:dyDescent="0.2">
      <c r="C103" s="124" t="s">
        <v>9</v>
      </c>
      <c r="D103" s="124" t="s">
        <v>9</v>
      </c>
      <c r="N103" s="124" t="s">
        <v>9</v>
      </c>
      <c r="O103" s="124" t="s">
        <v>9</v>
      </c>
    </row>
    <row r="104" spans="3:15" s="14" customFormat="1" x14ac:dyDescent="0.2">
      <c r="C104" s="124" t="s">
        <v>9</v>
      </c>
      <c r="D104" s="124" t="s">
        <v>9</v>
      </c>
      <c r="N104" s="124" t="s">
        <v>9</v>
      </c>
      <c r="O104" s="124" t="s">
        <v>9</v>
      </c>
    </row>
    <row r="105" spans="3:15" s="14" customFormat="1" x14ac:dyDescent="0.2">
      <c r="C105" s="124" t="s">
        <v>9</v>
      </c>
      <c r="D105" s="124" t="s">
        <v>9</v>
      </c>
      <c r="N105" s="124" t="s">
        <v>9</v>
      </c>
      <c r="O105" s="124" t="s">
        <v>9</v>
      </c>
    </row>
    <row r="106" spans="3:15" s="14" customFormat="1" x14ac:dyDescent="0.2">
      <c r="C106" s="124" t="s">
        <v>9</v>
      </c>
      <c r="D106" s="124" t="s">
        <v>9</v>
      </c>
      <c r="N106" s="124" t="s">
        <v>9</v>
      </c>
      <c r="O106" s="124" t="s">
        <v>9</v>
      </c>
    </row>
    <row r="107" spans="3:15" s="14" customFormat="1" x14ac:dyDescent="0.2">
      <c r="C107" s="124" t="s">
        <v>9</v>
      </c>
      <c r="D107" s="124" t="s">
        <v>9</v>
      </c>
      <c r="N107" s="124" t="s">
        <v>9</v>
      </c>
      <c r="O107" s="124" t="s">
        <v>9</v>
      </c>
    </row>
    <row r="108" spans="3:15" s="14" customFormat="1" x14ac:dyDescent="0.2">
      <c r="C108" s="124" t="s">
        <v>9</v>
      </c>
      <c r="D108" s="124" t="s">
        <v>9</v>
      </c>
      <c r="N108" s="124" t="s">
        <v>9</v>
      </c>
      <c r="O108" s="124" t="s">
        <v>9</v>
      </c>
    </row>
    <row r="109" spans="3:15" s="14" customFormat="1" x14ac:dyDescent="0.2">
      <c r="C109" s="124" t="s">
        <v>9</v>
      </c>
      <c r="D109" s="124" t="s">
        <v>9</v>
      </c>
      <c r="N109" s="124" t="s">
        <v>9</v>
      </c>
      <c r="O109" s="124" t="s">
        <v>9</v>
      </c>
    </row>
    <row r="110" spans="3:15" s="14" customFormat="1" x14ac:dyDescent="0.2">
      <c r="C110" s="124" t="s">
        <v>9</v>
      </c>
      <c r="D110" s="124" t="s">
        <v>9</v>
      </c>
      <c r="N110" s="124" t="s">
        <v>9</v>
      </c>
      <c r="O110" s="124" t="s">
        <v>9</v>
      </c>
    </row>
    <row r="111" spans="3:15" s="14" customFormat="1" x14ac:dyDescent="0.2">
      <c r="C111" s="124" t="s">
        <v>9</v>
      </c>
      <c r="D111" s="124" t="s">
        <v>9</v>
      </c>
      <c r="N111" s="124" t="s">
        <v>9</v>
      </c>
      <c r="O111" s="124" t="s">
        <v>9</v>
      </c>
    </row>
    <row r="112" spans="3:15" s="14" customFormat="1" x14ac:dyDescent="0.2">
      <c r="C112" s="124" t="s">
        <v>9</v>
      </c>
      <c r="D112" s="124" t="s">
        <v>9</v>
      </c>
      <c r="N112" s="124" t="s">
        <v>9</v>
      </c>
      <c r="O112" s="124" t="s">
        <v>9</v>
      </c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7" width="7.7109375" style="41" customWidth="1"/>
    <col min="8" max="9" width="10.140625" style="41" customWidth="1"/>
    <col min="10" max="13" width="7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128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129</v>
      </c>
      <c r="F3" s="17" t="s">
        <v>123</v>
      </c>
      <c r="G3" s="17" t="s">
        <v>122</v>
      </c>
      <c r="H3" s="173" t="s">
        <v>124</v>
      </c>
      <c r="I3" s="174"/>
      <c r="J3" s="175"/>
      <c r="K3" s="17" t="s">
        <v>125</v>
      </c>
      <c r="L3" s="17" t="s">
        <v>126</v>
      </c>
      <c r="M3" s="17" t="s">
        <v>130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196557</v>
      </c>
      <c r="F4" s="51">
        <f t="shared" ref="F4:M4" si="0">F5+F8+F47</f>
        <v>219813</v>
      </c>
      <c r="G4" s="51">
        <f t="shared" si="0"/>
        <v>247682</v>
      </c>
      <c r="H4" s="52">
        <f t="shared" si="0"/>
        <v>277320</v>
      </c>
      <c r="I4" s="51">
        <f t="shared" si="0"/>
        <v>271963</v>
      </c>
      <c r="J4" s="53">
        <f t="shared" si="0"/>
        <v>272333</v>
      </c>
      <c r="K4" s="51">
        <f t="shared" si="0"/>
        <v>285357</v>
      </c>
      <c r="L4" s="51">
        <f t="shared" si="0"/>
        <v>300885</v>
      </c>
      <c r="M4" s="51">
        <f t="shared" si="0"/>
        <v>313444.90499999997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127843</v>
      </c>
      <c r="F5" s="81">
        <f t="shared" ref="F5:M5" si="1">SUM(F6:F7)</f>
        <v>146874</v>
      </c>
      <c r="G5" s="81">
        <f t="shared" si="1"/>
        <v>163024</v>
      </c>
      <c r="H5" s="82">
        <f t="shared" si="1"/>
        <v>181587</v>
      </c>
      <c r="I5" s="81">
        <f t="shared" si="1"/>
        <v>181017</v>
      </c>
      <c r="J5" s="83">
        <f t="shared" si="1"/>
        <v>186609</v>
      </c>
      <c r="K5" s="81">
        <f t="shared" si="1"/>
        <v>194294</v>
      </c>
      <c r="L5" s="81">
        <f t="shared" si="1"/>
        <v>203079</v>
      </c>
      <c r="M5" s="81">
        <f t="shared" si="1"/>
        <v>212641.18700000001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112218</v>
      </c>
      <c r="F6" s="59">
        <v>128382</v>
      </c>
      <c r="G6" s="59">
        <v>141901</v>
      </c>
      <c r="H6" s="60">
        <v>161088</v>
      </c>
      <c r="I6" s="59">
        <v>160798</v>
      </c>
      <c r="J6" s="61">
        <v>167563</v>
      </c>
      <c r="K6" s="59">
        <v>174241</v>
      </c>
      <c r="L6" s="59">
        <v>181831</v>
      </c>
      <c r="M6" s="59">
        <v>191317.04300000001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15625</v>
      </c>
      <c r="F7" s="73">
        <v>18492</v>
      </c>
      <c r="G7" s="73">
        <v>21123</v>
      </c>
      <c r="H7" s="74">
        <v>20499</v>
      </c>
      <c r="I7" s="73">
        <v>20219</v>
      </c>
      <c r="J7" s="75">
        <v>19046</v>
      </c>
      <c r="K7" s="73">
        <v>20053</v>
      </c>
      <c r="L7" s="73">
        <v>21248</v>
      </c>
      <c r="M7" s="73">
        <v>21324.144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68714</v>
      </c>
      <c r="F8" s="81">
        <f t="shared" ref="F8:M8" si="2">SUM(F9:F46)</f>
        <v>72939</v>
      </c>
      <c r="G8" s="81">
        <f t="shared" si="2"/>
        <v>84658</v>
      </c>
      <c r="H8" s="82">
        <f t="shared" si="2"/>
        <v>95733</v>
      </c>
      <c r="I8" s="81">
        <f t="shared" si="2"/>
        <v>90946</v>
      </c>
      <c r="J8" s="83">
        <f t="shared" si="2"/>
        <v>85724</v>
      </c>
      <c r="K8" s="81">
        <f t="shared" si="2"/>
        <v>91063</v>
      </c>
      <c r="L8" s="81">
        <f t="shared" si="2"/>
        <v>97806</v>
      </c>
      <c r="M8" s="81">
        <f t="shared" si="2"/>
        <v>100803.71799999998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290</v>
      </c>
      <c r="F9" s="59">
        <v>356</v>
      </c>
      <c r="G9" s="59">
        <v>482</v>
      </c>
      <c r="H9" s="60">
        <v>434</v>
      </c>
      <c r="I9" s="59">
        <v>-2338</v>
      </c>
      <c r="J9" s="61">
        <v>632</v>
      </c>
      <c r="K9" s="59">
        <v>318</v>
      </c>
      <c r="L9" s="59">
        <v>344</v>
      </c>
      <c r="M9" s="59">
        <v>362.23200000000003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2713</v>
      </c>
      <c r="F10" s="66">
        <v>1378</v>
      </c>
      <c r="G10" s="66">
        <v>4358</v>
      </c>
      <c r="H10" s="67">
        <v>7177</v>
      </c>
      <c r="I10" s="66">
        <v>7061</v>
      </c>
      <c r="J10" s="68">
        <v>4324</v>
      </c>
      <c r="K10" s="66">
        <v>5568</v>
      </c>
      <c r="L10" s="66">
        <v>7070</v>
      </c>
      <c r="M10" s="66">
        <v>7013.7099999999991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703</v>
      </c>
      <c r="F11" s="66">
        <v>1792</v>
      </c>
      <c r="G11" s="66">
        <v>1505</v>
      </c>
      <c r="H11" s="67">
        <v>828</v>
      </c>
      <c r="I11" s="66">
        <v>-22</v>
      </c>
      <c r="J11" s="68">
        <v>591</v>
      </c>
      <c r="K11" s="66">
        <v>957</v>
      </c>
      <c r="L11" s="66">
        <v>801</v>
      </c>
      <c r="M11" s="66">
        <v>2083.453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4361</v>
      </c>
      <c r="F12" s="66">
        <v>4107</v>
      </c>
      <c r="G12" s="66">
        <v>5485</v>
      </c>
      <c r="H12" s="67">
        <v>4643</v>
      </c>
      <c r="I12" s="66">
        <v>4777</v>
      </c>
      <c r="J12" s="68">
        <v>4998</v>
      </c>
      <c r="K12" s="66">
        <v>5810</v>
      </c>
      <c r="L12" s="66">
        <v>6097</v>
      </c>
      <c r="M12" s="66">
        <v>6420.1409999999996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90</v>
      </c>
      <c r="G13" s="66">
        <v>232</v>
      </c>
      <c r="H13" s="67">
        <v>1506</v>
      </c>
      <c r="I13" s="66">
        <v>1285</v>
      </c>
      <c r="J13" s="68">
        <v>1935</v>
      </c>
      <c r="K13" s="66">
        <v>1630</v>
      </c>
      <c r="L13" s="66">
        <v>1705</v>
      </c>
      <c r="M13" s="66">
        <v>1759.3649999999998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1118</v>
      </c>
      <c r="F14" s="66">
        <v>1580</v>
      </c>
      <c r="G14" s="66">
        <v>1693</v>
      </c>
      <c r="H14" s="67">
        <v>1453</v>
      </c>
      <c r="I14" s="66">
        <v>1471</v>
      </c>
      <c r="J14" s="68">
        <v>1965</v>
      </c>
      <c r="K14" s="66">
        <v>1858</v>
      </c>
      <c r="L14" s="66">
        <v>1856</v>
      </c>
      <c r="M14" s="66">
        <v>3108.3679999999999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3774</v>
      </c>
      <c r="F15" s="66">
        <v>3951</v>
      </c>
      <c r="G15" s="66">
        <v>4313</v>
      </c>
      <c r="H15" s="67">
        <v>4089</v>
      </c>
      <c r="I15" s="66">
        <v>3646</v>
      </c>
      <c r="J15" s="68">
        <v>4488</v>
      </c>
      <c r="K15" s="66">
        <v>4152</v>
      </c>
      <c r="L15" s="66">
        <v>5390</v>
      </c>
      <c r="M15" s="66">
        <v>5711.6699999999992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868</v>
      </c>
      <c r="F16" s="66">
        <v>881</v>
      </c>
      <c r="G16" s="66">
        <v>688</v>
      </c>
      <c r="H16" s="67">
        <v>649</v>
      </c>
      <c r="I16" s="66">
        <v>399</v>
      </c>
      <c r="J16" s="68">
        <v>599</v>
      </c>
      <c r="K16" s="66">
        <v>471</v>
      </c>
      <c r="L16" s="66">
        <v>493</v>
      </c>
      <c r="M16" s="66">
        <v>519.12900000000002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5985</v>
      </c>
      <c r="F17" s="66">
        <v>10574</v>
      </c>
      <c r="G17" s="66">
        <v>5384</v>
      </c>
      <c r="H17" s="67">
        <v>1071</v>
      </c>
      <c r="I17" s="66">
        <v>14050</v>
      </c>
      <c r="J17" s="68">
        <v>4787</v>
      </c>
      <c r="K17" s="66">
        <v>12572</v>
      </c>
      <c r="L17" s="66">
        <v>11884</v>
      </c>
      <c r="M17" s="66">
        <v>12249.851999999999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295</v>
      </c>
      <c r="F18" s="66">
        <v>373</v>
      </c>
      <c r="G18" s="66">
        <v>58</v>
      </c>
      <c r="H18" s="67">
        <v>2526</v>
      </c>
      <c r="I18" s="66">
        <v>2526</v>
      </c>
      <c r="J18" s="68">
        <v>2526</v>
      </c>
      <c r="K18" s="66">
        <v>512</v>
      </c>
      <c r="L18" s="66">
        <v>150</v>
      </c>
      <c r="M18" s="66">
        <v>-1544.05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476</v>
      </c>
      <c r="G19" s="66">
        <v>0</v>
      </c>
      <c r="H19" s="67">
        <v>190</v>
      </c>
      <c r="I19" s="66">
        <v>190</v>
      </c>
      <c r="J19" s="68">
        <v>190</v>
      </c>
      <c r="K19" s="66">
        <v>0</v>
      </c>
      <c r="L19" s="66">
        <v>209</v>
      </c>
      <c r="M19" s="66">
        <v>220.077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160</v>
      </c>
      <c r="F21" s="66">
        <v>198</v>
      </c>
      <c r="G21" s="66">
        <v>621</v>
      </c>
      <c r="H21" s="67">
        <v>144</v>
      </c>
      <c r="I21" s="66">
        <v>64</v>
      </c>
      <c r="J21" s="68">
        <v>425</v>
      </c>
      <c r="K21" s="66">
        <v>1151</v>
      </c>
      <c r="L21" s="66">
        <v>158</v>
      </c>
      <c r="M21" s="66">
        <v>166.374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1263</v>
      </c>
      <c r="F22" s="66">
        <v>1988</v>
      </c>
      <c r="G22" s="66">
        <v>17322</v>
      </c>
      <c r="H22" s="67">
        <v>4923</v>
      </c>
      <c r="I22" s="66">
        <v>6256</v>
      </c>
      <c r="J22" s="68">
        <v>6880</v>
      </c>
      <c r="K22" s="66">
        <v>6346</v>
      </c>
      <c r="L22" s="66">
        <v>5564</v>
      </c>
      <c r="M22" s="66">
        <v>4669.8919999999989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19834</v>
      </c>
      <c r="F23" s="66">
        <v>8587</v>
      </c>
      <c r="G23" s="66">
        <v>4961</v>
      </c>
      <c r="H23" s="67">
        <v>30449</v>
      </c>
      <c r="I23" s="66">
        <v>18776</v>
      </c>
      <c r="J23" s="68">
        <v>8834</v>
      </c>
      <c r="K23" s="66">
        <v>8937</v>
      </c>
      <c r="L23" s="66">
        <v>9994</v>
      </c>
      <c r="M23" s="66">
        <v>8329.6819999999989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18</v>
      </c>
      <c r="F24" s="66">
        <v>4</v>
      </c>
      <c r="G24" s="66">
        <v>0</v>
      </c>
      <c r="H24" s="67">
        <v>30</v>
      </c>
      <c r="I24" s="66">
        <v>30</v>
      </c>
      <c r="J24" s="68">
        <v>23</v>
      </c>
      <c r="K24" s="66">
        <v>23</v>
      </c>
      <c r="L24" s="66">
        <v>24</v>
      </c>
      <c r="M24" s="66">
        <v>25.271999999999998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0</v>
      </c>
      <c r="G25" s="66">
        <v>0</v>
      </c>
      <c r="H25" s="67">
        <v>0</v>
      </c>
      <c r="I25" s="66">
        <v>-1515</v>
      </c>
      <c r="J25" s="68">
        <v>7865</v>
      </c>
      <c r="K25" s="66">
        <v>3928</v>
      </c>
      <c r="L25" s="66">
        <v>7229</v>
      </c>
      <c r="M25" s="66">
        <v>7612.1369999999997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105</v>
      </c>
      <c r="F29" s="66">
        <v>111</v>
      </c>
      <c r="G29" s="66">
        <v>121</v>
      </c>
      <c r="H29" s="67">
        <v>109</v>
      </c>
      <c r="I29" s="66">
        <v>109</v>
      </c>
      <c r="J29" s="68">
        <v>109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610</v>
      </c>
      <c r="F30" s="66">
        <v>638</v>
      </c>
      <c r="G30" s="66">
        <v>1107</v>
      </c>
      <c r="H30" s="67">
        <v>1653</v>
      </c>
      <c r="I30" s="66">
        <v>1653</v>
      </c>
      <c r="J30" s="68">
        <v>1653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1229</v>
      </c>
      <c r="F32" s="66">
        <v>1273</v>
      </c>
      <c r="G32" s="66">
        <v>3550</v>
      </c>
      <c r="H32" s="67">
        <v>812</v>
      </c>
      <c r="I32" s="66">
        <v>812</v>
      </c>
      <c r="J32" s="68">
        <v>812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16</v>
      </c>
      <c r="F33" s="66">
        <v>37</v>
      </c>
      <c r="G33" s="66">
        <v>62</v>
      </c>
      <c r="H33" s="67">
        <v>2</v>
      </c>
      <c r="I33" s="66">
        <v>2</v>
      </c>
      <c r="J33" s="68">
        <v>2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793</v>
      </c>
      <c r="I35" s="66">
        <v>793</v>
      </c>
      <c r="J35" s="68">
        <v>793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103</v>
      </c>
      <c r="F36" s="66">
        <v>87</v>
      </c>
      <c r="G36" s="66">
        <v>102</v>
      </c>
      <c r="H36" s="67">
        <v>80</v>
      </c>
      <c r="I36" s="66">
        <v>80</v>
      </c>
      <c r="J36" s="68">
        <v>236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1554</v>
      </c>
      <c r="F37" s="66">
        <v>1992</v>
      </c>
      <c r="G37" s="66">
        <v>2099</v>
      </c>
      <c r="H37" s="67">
        <v>1733</v>
      </c>
      <c r="I37" s="66">
        <v>293</v>
      </c>
      <c r="J37" s="68">
        <v>2719</v>
      </c>
      <c r="K37" s="66">
        <v>4861</v>
      </c>
      <c r="L37" s="66">
        <v>4446</v>
      </c>
      <c r="M37" s="66">
        <v>4681.637999999999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1286</v>
      </c>
      <c r="F38" s="66">
        <v>2594</v>
      </c>
      <c r="G38" s="66">
        <v>2171</v>
      </c>
      <c r="H38" s="67">
        <v>1448</v>
      </c>
      <c r="I38" s="66">
        <v>777</v>
      </c>
      <c r="J38" s="68">
        <v>1489</v>
      </c>
      <c r="K38" s="66">
        <v>2206</v>
      </c>
      <c r="L38" s="66">
        <v>1951</v>
      </c>
      <c r="M38" s="66">
        <v>2054.4029999999998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11255</v>
      </c>
      <c r="F39" s="66">
        <v>8248</v>
      </c>
      <c r="G39" s="66">
        <v>7450</v>
      </c>
      <c r="H39" s="67">
        <v>12895</v>
      </c>
      <c r="I39" s="66">
        <v>11904</v>
      </c>
      <c r="J39" s="68">
        <v>8199</v>
      </c>
      <c r="K39" s="66">
        <v>10880</v>
      </c>
      <c r="L39" s="66">
        <v>11203</v>
      </c>
      <c r="M39" s="66">
        <v>11796.758999999998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252</v>
      </c>
      <c r="F40" s="66">
        <v>157</v>
      </c>
      <c r="G40" s="66">
        <v>241</v>
      </c>
      <c r="H40" s="67">
        <v>274</v>
      </c>
      <c r="I40" s="66">
        <v>105</v>
      </c>
      <c r="J40" s="68">
        <v>174</v>
      </c>
      <c r="K40" s="66">
        <v>110</v>
      </c>
      <c r="L40" s="66">
        <v>301</v>
      </c>
      <c r="M40" s="66">
        <v>316.95299999999997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0</v>
      </c>
      <c r="F41" s="66">
        <v>0</v>
      </c>
      <c r="G41" s="66">
        <v>0</v>
      </c>
      <c r="H41" s="67">
        <v>0</v>
      </c>
      <c r="I41" s="66">
        <v>0</v>
      </c>
      <c r="J41" s="68">
        <v>0</v>
      </c>
      <c r="K41" s="66">
        <v>0</v>
      </c>
      <c r="L41" s="66">
        <v>0</v>
      </c>
      <c r="M41" s="66">
        <v>0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9482</v>
      </c>
      <c r="F42" s="66">
        <v>17941</v>
      </c>
      <c r="G42" s="66">
        <v>17464</v>
      </c>
      <c r="H42" s="67">
        <v>5896</v>
      </c>
      <c r="I42" s="66">
        <v>6148</v>
      </c>
      <c r="J42" s="68">
        <v>12684</v>
      </c>
      <c r="K42" s="66">
        <v>12140</v>
      </c>
      <c r="L42" s="66">
        <v>8761</v>
      </c>
      <c r="M42" s="66">
        <v>9225.3329999999987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806</v>
      </c>
      <c r="F43" s="66">
        <v>647</v>
      </c>
      <c r="G43" s="66">
        <v>663</v>
      </c>
      <c r="H43" s="67">
        <v>8997</v>
      </c>
      <c r="I43" s="66">
        <v>10691</v>
      </c>
      <c r="J43" s="68">
        <v>3596</v>
      </c>
      <c r="K43" s="66">
        <v>3519</v>
      </c>
      <c r="L43" s="66">
        <v>9873</v>
      </c>
      <c r="M43" s="66">
        <v>10396.268999999998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350</v>
      </c>
      <c r="F44" s="66">
        <v>1317</v>
      </c>
      <c r="G44" s="66">
        <v>1761</v>
      </c>
      <c r="H44" s="67">
        <v>646</v>
      </c>
      <c r="I44" s="66">
        <v>622</v>
      </c>
      <c r="J44" s="68">
        <v>1762</v>
      </c>
      <c r="K44" s="66">
        <v>2669</v>
      </c>
      <c r="L44" s="66">
        <v>1993</v>
      </c>
      <c r="M44" s="66">
        <v>3298.6289999999999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284</v>
      </c>
      <c r="F45" s="66">
        <v>1562</v>
      </c>
      <c r="G45" s="66">
        <v>765</v>
      </c>
      <c r="H45" s="67">
        <v>283</v>
      </c>
      <c r="I45" s="66">
        <v>171</v>
      </c>
      <c r="J45" s="68">
        <v>304</v>
      </c>
      <c r="K45" s="66">
        <v>345</v>
      </c>
      <c r="L45" s="66">
        <v>310</v>
      </c>
      <c r="M45" s="66">
        <v>326.42999999999995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130</v>
      </c>
      <c r="J46" s="75">
        <v>130</v>
      </c>
      <c r="K46" s="73">
        <v>100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0</v>
      </c>
      <c r="G47" s="81">
        <f t="shared" si="3"/>
        <v>0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0</v>
      </c>
      <c r="G48" s="59">
        <v>0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100012</v>
      </c>
      <c r="F51" s="51">
        <f t="shared" ref="F51:M51" si="4">F52+F59+F62+F63+F64+F72+F73</f>
        <v>117183</v>
      </c>
      <c r="G51" s="51">
        <f t="shared" si="4"/>
        <v>123625</v>
      </c>
      <c r="H51" s="52">
        <f t="shared" si="4"/>
        <v>118587</v>
      </c>
      <c r="I51" s="51">
        <f t="shared" si="4"/>
        <v>140829</v>
      </c>
      <c r="J51" s="53">
        <f t="shared" si="4"/>
        <v>138196</v>
      </c>
      <c r="K51" s="51">
        <f t="shared" si="4"/>
        <v>103085</v>
      </c>
      <c r="L51" s="51">
        <f t="shared" si="4"/>
        <v>106721</v>
      </c>
      <c r="M51" s="51">
        <f t="shared" si="4"/>
        <v>112313.613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0</v>
      </c>
      <c r="F52" s="59">
        <f t="shared" ref="F52:M52" si="5">F53+F56</f>
        <v>0</v>
      </c>
      <c r="G52" s="59">
        <f t="shared" si="5"/>
        <v>0</v>
      </c>
      <c r="H52" s="60">
        <f t="shared" si="5"/>
        <v>0</v>
      </c>
      <c r="I52" s="59">
        <f t="shared" si="5"/>
        <v>5739</v>
      </c>
      <c r="J52" s="61">
        <f t="shared" si="5"/>
        <v>3239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0</v>
      </c>
      <c r="F53" s="73">
        <f t="shared" ref="F53:M53" si="6">SUM(F54:F55)</f>
        <v>0</v>
      </c>
      <c r="G53" s="73">
        <f t="shared" si="6"/>
        <v>0</v>
      </c>
      <c r="H53" s="74">
        <f t="shared" si="6"/>
        <v>0</v>
      </c>
      <c r="I53" s="73">
        <f t="shared" si="6"/>
        <v>2500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0</v>
      </c>
      <c r="F55" s="73">
        <v>0</v>
      </c>
      <c r="G55" s="73">
        <v>0</v>
      </c>
      <c r="H55" s="74">
        <v>0</v>
      </c>
      <c r="I55" s="73">
        <v>2500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81">
        <f>SUM(E57:E58)</f>
        <v>0</v>
      </c>
      <c r="F56" s="81">
        <f t="shared" ref="F56:M56" si="7">SUM(F57:F58)</f>
        <v>0</v>
      </c>
      <c r="G56" s="81">
        <f t="shared" si="7"/>
        <v>0</v>
      </c>
      <c r="H56" s="82">
        <f t="shared" si="7"/>
        <v>0</v>
      </c>
      <c r="I56" s="81">
        <f t="shared" si="7"/>
        <v>3239</v>
      </c>
      <c r="J56" s="83">
        <f t="shared" si="7"/>
        <v>3239</v>
      </c>
      <c r="K56" s="81">
        <f t="shared" si="7"/>
        <v>0</v>
      </c>
      <c r="L56" s="81">
        <f t="shared" si="7"/>
        <v>0</v>
      </c>
      <c r="M56" s="81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3239</v>
      </c>
      <c r="J58" s="75">
        <v>3239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70443</v>
      </c>
      <c r="F59" s="81">
        <f t="shared" ref="F59:M59" si="8">SUM(F60:F61)</f>
        <v>74138</v>
      </c>
      <c r="G59" s="81">
        <f t="shared" si="8"/>
        <v>95615</v>
      </c>
      <c r="H59" s="82">
        <f t="shared" si="8"/>
        <v>91342</v>
      </c>
      <c r="I59" s="81">
        <f t="shared" si="8"/>
        <v>93282</v>
      </c>
      <c r="J59" s="83">
        <f t="shared" si="8"/>
        <v>93257</v>
      </c>
      <c r="K59" s="81">
        <f t="shared" si="8"/>
        <v>88289</v>
      </c>
      <c r="L59" s="81">
        <f t="shared" si="8"/>
        <v>88292</v>
      </c>
      <c r="M59" s="81">
        <f t="shared" si="8"/>
        <v>92971.475999999995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70443</v>
      </c>
      <c r="F61" s="73">
        <v>74138</v>
      </c>
      <c r="G61" s="73">
        <v>95615</v>
      </c>
      <c r="H61" s="74">
        <v>91342</v>
      </c>
      <c r="I61" s="73">
        <v>93282</v>
      </c>
      <c r="J61" s="75">
        <v>93257</v>
      </c>
      <c r="K61" s="73">
        <v>88289</v>
      </c>
      <c r="L61" s="73">
        <v>88292</v>
      </c>
      <c r="M61" s="73">
        <v>92971.475999999995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6000</v>
      </c>
      <c r="G62" s="66">
        <v>0</v>
      </c>
      <c r="H62" s="67">
        <v>0</v>
      </c>
      <c r="I62" s="66">
        <v>2000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44" t="s">
        <v>9</v>
      </c>
      <c r="E64" s="73">
        <f>E65+E68</f>
        <v>29490</v>
      </c>
      <c r="F64" s="73">
        <f t="shared" ref="F64:M64" si="9">F65+F68</f>
        <v>35000</v>
      </c>
      <c r="G64" s="73">
        <f t="shared" si="9"/>
        <v>27245</v>
      </c>
      <c r="H64" s="74">
        <f t="shared" si="9"/>
        <v>27245</v>
      </c>
      <c r="I64" s="73">
        <f t="shared" si="9"/>
        <v>22545</v>
      </c>
      <c r="J64" s="75">
        <f t="shared" si="9"/>
        <v>39545</v>
      </c>
      <c r="K64" s="73">
        <f t="shared" si="9"/>
        <v>14796</v>
      </c>
      <c r="L64" s="73">
        <f t="shared" si="9"/>
        <v>18429</v>
      </c>
      <c r="M64" s="73">
        <f t="shared" si="9"/>
        <v>19342.136999999999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29490</v>
      </c>
      <c r="F65" s="81">
        <f t="shared" ref="F65:M65" si="10">SUM(F66:F67)</f>
        <v>35000</v>
      </c>
      <c r="G65" s="81">
        <f t="shared" si="10"/>
        <v>27245</v>
      </c>
      <c r="H65" s="82">
        <f t="shared" si="10"/>
        <v>22245</v>
      </c>
      <c r="I65" s="81">
        <f t="shared" si="10"/>
        <v>22545</v>
      </c>
      <c r="J65" s="83">
        <f t="shared" si="10"/>
        <v>21783</v>
      </c>
      <c r="K65" s="81">
        <f t="shared" si="10"/>
        <v>1200</v>
      </c>
      <c r="L65" s="81">
        <f t="shared" si="10"/>
        <v>1200</v>
      </c>
      <c r="M65" s="81">
        <f t="shared" si="10"/>
        <v>1200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29490</v>
      </c>
      <c r="F67" s="73">
        <v>35000</v>
      </c>
      <c r="G67" s="73">
        <v>27245</v>
      </c>
      <c r="H67" s="74">
        <v>22245</v>
      </c>
      <c r="I67" s="73">
        <v>22545</v>
      </c>
      <c r="J67" s="75">
        <v>21783</v>
      </c>
      <c r="K67" s="73">
        <v>1200</v>
      </c>
      <c r="L67" s="73">
        <v>1200</v>
      </c>
      <c r="M67" s="75">
        <v>1200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5000</v>
      </c>
      <c r="I68" s="66">
        <f t="shared" si="11"/>
        <v>0</v>
      </c>
      <c r="J68" s="68">
        <f t="shared" si="11"/>
        <v>17762</v>
      </c>
      <c r="K68" s="66">
        <f t="shared" si="11"/>
        <v>13596</v>
      </c>
      <c r="L68" s="66">
        <f t="shared" si="11"/>
        <v>17229</v>
      </c>
      <c r="M68" s="66">
        <f t="shared" si="11"/>
        <v>18142.136999999999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5000</v>
      </c>
      <c r="I70" s="73">
        <v>0</v>
      </c>
      <c r="J70" s="75">
        <v>17762</v>
      </c>
      <c r="K70" s="73">
        <v>13596</v>
      </c>
      <c r="L70" s="73">
        <v>17229</v>
      </c>
      <c r="M70" s="75">
        <v>18142.136999999999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0</v>
      </c>
      <c r="F72" s="66">
        <v>0</v>
      </c>
      <c r="G72" s="66">
        <v>0</v>
      </c>
      <c r="H72" s="67">
        <v>0</v>
      </c>
      <c r="I72" s="66">
        <v>0</v>
      </c>
      <c r="J72" s="68">
        <v>0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79</v>
      </c>
      <c r="F73" s="66">
        <f t="shared" ref="F73:M73" si="12">SUM(F74:F75)</f>
        <v>2045</v>
      </c>
      <c r="G73" s="66">
        <f t="shared" si="12"/>
        <v>765</v>
      </c>
      <c r="H73" s="67">
        <f t="shared" si="12"/>
        <v>0</v>
      </c>
      <c r="I73" s="66">
        <f t="shared" si="12"/>
        <v>17263</v>
      </c>
      <c r="J73" s="68">
        <f t="shared" si="12"/>
        <v>2155</v>
      </c>
      <c r="K73" s="66">
        <f t="shared" si="12"/>
        <v>0</v>
      </c>
      <c r="L73" s="66">
        <f t="shared" si="12"/>
        <v>0</v>
      </c>
      <c r="M73" s="66">
        <f t="shared" si="12"/>
        <v>0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79</v>
      </c>
      <c r="F74" s="59">
        <v>1787</v>
      </c>
      <c r="G74" s="59">
        <v>680</v>
      </c>
      <c r="H74" s="60">
        <v>0</v>
      </c>
      <c r="I74" s="59">
        <v>0</v>
      </c>
      <c r="J74" s="61">
        <v>863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0</v>
      </c>
      <c r="F75" s="73">
        <v>258</v>
      </c>
      <c r="G75" s="73">
        <v>85</v>
      </c>
      <c r="H75" s="74">
        <v>0</v>
      </c>
      <c r="I75" s="73">
        <v>17263</v>
      </c>
      <c r="J75" s="75">
        <v>1292</v>
      </c>
      <c r="K75" s="73">
        <v>0</v>
      </c>
      <c r="L75" s="73">
        <v>0</v>
      </c>
      <c r="M75" s="73">
        <v>0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30372</v>
      </c>
      <c r="F77" s="51">
        <f t="shared" ref="F77:M77" si="13">F78+F81+F84+F85+F86+F87+F88</f>
        <v>52611</v>
      </c>
      <c r="G77" s="51">
        <f t="shared" si="13"/>
        <v>35304</v>
      </c>
      <c r="H77" s="52">
        <f t="shared" si="13"/>
        <v>54288</v>
      </c>
      <c r="I77" s="51">
        <f t="shared" si="13"/>
        <v>26604</v>
      </c>
      <c r="J77" s="53">
        <f t="shared" si="13"/>
        <v>32861</v>
      </c>
      <c r="K77" s="51">
        <f t="shared" si="13"/>
        <v>55642</v>
      </c>
      <c r="L77" s="51">
        <f t="shared" si="13"/>
        <v>55164</v>
      </c>
      <c r="M77" s="51">
        <f t="shared" si="13"/>
        <v>55342.691999999995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29287</v>
      </c>
      <c r="F78" s="81">
        <f t="shared" ref="F78:M78" si="14">SUM(F79:F80)</f>
        <v>42851</v>
      </c>
      <c r="G78" s="81">
        <f t="shared" si="14"/>
        <v>32430</v>
      </c>
      <c r="H78" s="82">
        <f t="shared" si="14"/>
        <v>52770</v>
      </c>
      <c r="I78" s="81">
        <f t="shared" si="14"/>
        <v>24385</v>
      </c>
      <c r="J78" s="83">
        <f t="shared" si="14"/>
        <v>30185</v>
      </c>
      <c r="K78" s="81">
        <f t="shared" si="14"/>
        <v>51900</v>
      </c>
      <c r="L78" s="81">
        <f t="shared" si="14"/>
        <v>51400</v>
      </c>
      <c r="M78" s="81">
        <f t="shared" si="14"/>
        <v>51400.2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29287</v>
      </c>
      <c r="F79" s="59">
        <v>42851</v>
      </c>
      <c r="G79" s="59">
        <v>32430</v>
      </c>
      <c r="H79" s="60">
        <v>52770</v>
      </c>
      <c r="I79" s="59">
        <v>24385</v>
      </c>
      <c r="J79" s="61">
        <v>30185</v>
      </c>
      <c r="K79" s="59">
        <v>51900</v>
      </c>
      <c r="L79" s="59">
        <v>51400</v>
      </c>
      <c r="M79" s="59">
        <v>51400.2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1085</v>
      </c>
      <c r="F81" s="66">
        <f t="shared" ref="F81:M81" si="15">SUM(F82:F83)</f>
        <v>9731</v>
      </c>
      <c r="G81" s="66">
        <f t="shared" si="15"/>
        <v>2874</v>
      </c>
      <c r="H81" s="67">
        <f t="shared" si="15"/>
        <v>1518</v>
      </c>
      <c r="I81" s="66">
        <f t="shared" si="15"/>
        <v>2219</v>
      </c>
      <c r="J81" s="68">
        <f t="shared" si="15"/>
        <v>2676</v>
      </c>
      <c r="K81" s="66">
        <f t="shared" si="15"/>
        <v>3742</v>
      </c>
      <c r="L81" s="66">
        <f t="shared" si="15"/>
        <v>3764</v>
      </c>
      <c r="M81" s="66">
        <f t="shared" si="15"/>
        <v>3942.4919999999997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994</v>
      </c>
      <c r="G82" s="59">
        <v>56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1085</v>
      </c>
      <c r="F83" s="73">
        <v>8737</v>
      </c>
      <c r="G83" s="73">
        <v>2818</v>
      </c>
      <c r="H83" s="74">
        <v>1518</v>
      </c>
      <c r="I83" s="73">
        <v>2219</v>
      </c>
      <c r="J83" s="75">
        <v>2676</v>
      </c>
      <c r="K83" s="73">
        <v>3742</v>
      </c>
      <c r="L83" s="73">
        <v>3764</v>
      </c>
      <c r="M83" s="73">
        <v>3942.4919999999997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29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0</v>
      </c>
      <c r="F88" s="66">
        <v>0</v>
      </c>
      <c r="G88" s="66">
        <v>0</v>
      </c>
      <c r="H88" s="67">
        <v>0</v>
      </c>
      <c r="I88" s="66">
        <v>0</v>
      </c>
      <c r="J88" s="68">
        <v>0</v>
      </c>
      <c r="K88" s="66">
        <v>0</v>
      </c>
      <c r="L88" s="66">
        <v>0</v>
      </c>
      <c r="M88" s="66">
        <v>0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347</v>
      </c>
      <c r="F90" s="51">
        <v>248</v>
      </c>
      <c r="G90" s="51">
        <v>528</v>
      </c>
      <c r="H90" s="52">
        <v>0</v>
      </c>
      <c r="I90" s="51">
        <v>800</v>
      </c>
      <c r="J90" s="53">
        <v>0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327288</v>
      </c>
      <c r="F92" s="38">
        <f t="shared" ref="F92:M92" si="16">F4+F51+F77+F90</f>
        <v>389855</v>
      </c>
      <c r="G92" s="38">
        <f t="shared" si="16"/>
        <v>407139</v>
      </c>
      <c r="H92" s="39">
        <f t="shared" si="16"/>
        <v>450195</v>
      </c>
      <c r="I92" s="38">
        <f t="shared" si="16"/>
        <v>440196</v>
      </c>
      <c r="J92" s="40">
        <f t="shared" si="16"/>
        <v>443390</v>
      </c>
      <c r="K92" s="38">
        <f t="shared" si="16"/>
        <v>444084</v>
      </c>
      <c r="L92" s="38">
        <f t="shared" si="16"/>
        <v>462770</v>
      </c>
      <c r="M92" s="38">
        <f t="shared" si="16"/>
        <v>481101.20999999996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 t="s">
        <v>9</v>
      </c>
      <c r="D101" s="124" t="s">
        <v>9</v>
      </c>
      <c r="N101" s="124" t="s">
        <v>9</v>
      </c>
      <c r="O101" s="124" t="s">
        <v>9</v>
      </c>
    </row>
    <row r="102" spans="3:15" s="14" customFormat="1" x14ac:dyDescent="0.2">
      <c r="C102" s="124" t="s">
        <v>9</v>
      </c>
      <c r="D102" s="124" t="s">
        <v>9</v>
      </c>
      <c r="N102" s="124" t="s">
        <v>9</v>
      </c>
      <c r="O102" s="124" t="s">
        <v>9</v>
      </c>
    </row>
    <row r="103" spans="3:15" s="14" customFormat="1" x14ac:dyDescent="0.2">
      <c r="C103" s="124" t="s">
        <v>9</v>
      </c>
      <c r="D103" s="124" t="s">
        <v>9</v>
      </c>
      <c r="N103" s="124" t="s">
        <v>9</v>
      </c>
      <c r="O103" s="124" t="s">
        <v>9</v>
      </c>
    </row>
    <row r="104" spans="3:15" s="14" customFormat="1" x14ac:dyDescent="0.2">
      <c r="C104" s="124" t="s">
        <v>9</v>
      </c>
      <c r="D104" s="124" t="s">
        <v>9</v>
      </c>
      <c r="N104" s="124" t="s">
        <v>9</v>
      </c>
      <c r="O104" s="124" t="s">
        <v>9</v>
      </c>
    </row>
    <row r="105" spans="3:15" s="14" customFormat="1" x14ac:dyDescent="0.2">
      <c r="C105" s="124" t="s">
        <v>9</v>
      </c>
      <c r="D105" s="124" t="s">
        <v>9</v>
      </c>
      <c r="N105" s="124" t="s">
        <v>9</v>
      </c>
      <c r="O105" s="124" t="s">
        <v>9</v>
      </c>
    </row>
    <row r="106" spans="3:15" s="14" customFormat="1" x14ac:dyDescent="0.2">
      <c r="C106" s="124" t="s">
        <v>9</v>
      </c>
      <c r="D106" s="124" t="s">
        <v>9</v>
      </c>
      <c r="N106" s="124" t="s">
        <v>9</v>
      </c>
      <c r="O106" s="124" t="s">
        <v>9</v>
      </c>
    </row>
    <row r="107" spans="3:15" s="14" customFormat="1" x14ac:dyDescent="0.2">
      <c r="C107" s="124" t="s">
        <v>9</v>
      </c>
      <c r="D107" s="124" t="s">
        <v>9</v>
      </c>
      <c r="N107" s="124" t="s">
        <v>9</v>
      </c>
      <c r="O107" s="124" t="s">
        <v>9</v>
      </c>
    </row>
    <row r="108" spans="3:15" s="14" customFormat="1" x14ac:dyDescent="0.2">
      <c r="C108" s="124" t="s">
        <v>9</v>
      </c>
      <c r="D108" s="124" t="s">
        <v>9</v>
      </c>
      <c r="N108" s="124" t="s">
        <v>9</v>
      </c>
      <c r="O108" s="124" t="s">
        <v>9</v>
      </c>
    </row>
    <row r="109" spans="3:15" s="14" customFormat="1" x14ac:dyDescent="0.2">
      <c r="C109" s="124" t="s">
        <v>9</v>
      </c>
      <c r="D109" s="124" t="s">
        <v>9</v>
      </c>
      <c r="N109" s="124" t="s">
        <v>9</v>
      </c>
      <c r="O109" s="124" t="s">
        <v>9</v>
      </c>
    </row>
    <row r="110" spans="3:15" s="14" customFormat="1" x14ac:dyDescent="0.2">
      <c r="C110" s="124" t="s">
        <v>9</v>
      </c>
      <c r="D110" s="124" t="s">
        <v>9</v>
      </c>
      <c r="N110" s="124" t="s">
        <v>9</v>
      </c>
      <c r="O110" s="124" t="s">
        <v>9</v>
      </c>
    </row>
    <row r="111" spans="3:15" s="14" customFormat="1" x14ac:dyDescent="0.2">
      <c r="C111" s="124" t="s">
        <v>9</v>
      </c>
      <c r="D111" s="124" t="s">
        <v>9</v>
      </c>
      <c r="N111" s="124" t="s">
        <v>9</v>
      </c>
      <c r="O111" s="124" t="s">
        <v>9</v>
      </c>
    </row>
    <row r="112" spans="3:15" s="14" customFormat="1" x14ac:dyDescent="0.2">
      <c r="C112" s="124" t="s">
        <v>9</v>
      </c>
      <c r="D112" s="124" t="s">
        <v>9</v>
      </c>
      <c r="N112" s="124" t="s">
        <v>9</v>
      </c>
      <c r="O112" s="124" t="s">
        <v>9</v>
      </c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172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129</v>
      </c>
      <c r="F3" s="17" t="s">
        <v>123</v>
      </c>
      <c r="G3" s="17" t="s">
        <v>122</v>
      </c>
      <c r="H3" s="173" t="s">
        <v>124</v>
      </c>
      <c r="I3" s="174"/>
      <c r="J3" s="175"/>
      <c r="K3" s="17" t="s">
        <v>125</v>
      </c>
      <c r="L3" s="17" t="s">
        <v>126</v>
      </c>
      <c r="M3" s="17" t="s">
        <v>130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84994</v>
      </c>
      <c r="F4" s="51">
        <f t="shared" ref="F4:M4" si="0">F5+F8+F47</f>
        <v>78803</v>
      </c>
      <c r="G4" s="51">
        <f t="shared" si="0"/>
        <v>95655</v>
      </c>
      <c r="H4" s="52">
        <f t="shared" si="0"/>
        <v>112470</v>
      </c>
      <c r="I4" s="51">
        <f t="shared" si="0"/>
        <v>121801</v>
      </c>
      <c r="J4" s="53">
        <f t="shared" si="0"/>
        <v>123593</v>
      </c>
      <c r="K4" s="51">
        <f t="shared" si="0"/>
        <v>122441</v>
      </c>
      <c r="L4" s="51">
        <f t="shared" si="0"/>
        <v>135614</v>
      </c>
      <c r="M4" s="51">
        <f t="shared" si="0"/>
        <v>141805.54199999999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44635</v>
      </c>
      <c r="F5" s="81">
        <f t="shared" ref="F5:M5" si="1">SUM(F6:F7)</f>
        <v>48784</v>
      </c>
      <c r="G5" s="81">
        <f t="shared" si="1"/>
        <v>60621</v>
      </c>
      <c r="H5" s="82">
        <f t="shared" si="1"/>
        <v>72321</v>
      </c>
      <c r="I5" s="81">
        <f t="shared" si="1"/>
        <v>71821</v>
      </c>
      <c r="J5" s="83">
        <f t="shared" si="1"/>
        <v>73821</v>
      </c>
      <c r="K5" s="81">
        <f t="shared" si="1"/>
        <v>77780</v>
      </c>
      <c r="L5" s="81">
        <f t="shared" si="1"/>
        <v>83319</v>
      </c>
      <c r="M5" s="81">
        <f t="shared" si="1"/>
        <v>87533.906999999992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39633</v>
      </c>
      <c r="F6" s="59">
        <v>42994</v>
      </c>
      <c r="G6" s="59">
        <v>53012</v>
      </c>
      <c r="H6" s="60">
        <v>63698</v>
      </c>
      <c r="I6" s="59">
        <v>63278</v>
      </c>
      <c r="J6" s="61">
        <v>67076</v>
      </c>
      <c r="K6" s="59">
        <v>70198</v>
      </c>
      <c r="L6" s="59">
        <v>74304</v>
      </c>
      <c r="M6" s="59">
        <v>78241.111999999994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5002</v>
      </c>
      <c r="F7" s="73">
        <v>5790</v>
      </c>
      <c r="G7" s="73">
        <v>7609</v>
      </c>
      <c r="H7" s="74">
        <v>8623</v>
      </c>
      <c r="I7" s="73">
        <v>8543</v>
      </c>
      <c r="J7" s="75">
        <v>6745</v>
      </c>
      <c r="K7" s="73">
        <v>7582</v>
      </c>
      <c r="L7" s="73">
        <v>9015</v>
      </c>
      <c r="M7" s="73">
        <v>9292.7950000000001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40359</v>
      </c>
      <c r="F8" s="81">
        <f t="shared" ref="F8:M8" si="2">SUM(F9:F46)</f>
        <v>30019</v>
      </c>
      <c r="G8" s="81">
        <f t="shared" si="2"/>
        <v>35034</v>
      </c>
      <c r="H8" s="82">
        <f t="shared" si="2"/>
        <v>40149</v>
      </c>
      <c r="I8" s="81">
        <f t="shared" si="2"/>
        <v>49980</v>
      </c>
      <c r="J8" s="83">
        <f t="shared" si="2"/>
        <v>49772</v>
      </c>
      <c r="K8" s="81">
        <f t="shared" si="2"/>
        <v>44661</v>
      </c>
      <c r="L8" s="81">
        <f t="shared" si="2"/>
        <v>52295</v>
      </c>
      <c r="M8" s="81">
        <f t="shared" si="2"/>
        <v>54271.634999999995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242</v>
      </c>
      <c r="F9" s="59">
        <v>276</v>
      </c>
      <c r="G9" s="59">
        <v>394</v>
      </c>
      <c r="H9" s="60">
        <v>334</v>
      </c>
      <c r="I9" s="59">
        <v>-1817</v>
      </c>
      <c r="J9" s="61">
        <v>344</v>
      </c>
      <c r="K9" s="59">
        <v>211</v>
      </c>
      <c r="L9" s="59">
        <v>221</v>
      </c>
      <c r="M9" s="59">
        <v>232.71299999999999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1537</v>
      </c>
      <c r="F10" s="66">
        <v>822</v>
      </c>
      <c r="G10" s="66">
        <v>3049</v>
      </c>
      <c r="H10" s="67">
        <v>2208</v>
      </c>
      <c r="I10" s="66">
        <v>2317</v>
      </c>
      <c r="J10" s="68">
        <v>1634</v>
      </c>
      <c r="K10" s="66">
        <v>3144</v>
      </c>
      <c r="L10" s="66">
        <v>4187</v>
      </c>
      <c r="M10" s="66">
        <v>4339.9110000000001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155</v>
      </c>
      <c r="F11" s="66">
        <v>236</v>
      </c>
      <c r="G11" s="66">
        <v>221</v>
      </c>
      <c r="H11" s="67">
        <v>193</v>
      </c>
      <c r="I11" s="66">
        <v>-44</v>
      </c>
      <c r="J11" s="68">
        <v>166</v>
      </c>
      <c r="K11" s="66">
        <v>115</v>
      </c>
      <c r="L11" s="66">
        <v>121</v>
      </c>
      <c r="M11" s="66">
        <v>127.41299999999998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4361</v>
      </c>
      <c r="F12" s="66">
        <v>3667</v>
      </c>
      <c r="G12" s="66">
        <v>5485</v>
      </c>
      <c r="H12" s="67">
        <v>4643</v>
      </c>
      <c r="I12" s="66">
        <v>4777</v>
      </c>
      <c r="J12" s="68">
        <v>4998</v>
      </c>
      <c r="K12" s="66">
        <v>5810</v>
      </c>
      <c r="L12" s="66">
        <v>6097</v>
      </c>
      <c r="M12" s="66">
        <v>6420.1409999999996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90</v>
      </c>
      <c r="G13" s="66">
        <v>232</v>
      </c>
      <c r="H13" s="67">
        <v>1506</v>
      </c>
      <c r="I13" s="66">
        <v>1305</v>
      </c>
      <c r="J13" s="68">
        <v>1935</v>
      </c>
      <c r="K13" s="66">
        <v>1630</v>
      </c>
      <c r="L13" s="66">
        <v>1705</v>
      </c>
      <c r="M13" s="66">
        <v>1759.3649999999998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286</v>
      </c>
      <c r="F14" s="66">
        <v>445</v>
      </c>
      <c r="G14" s="66">
        <v>650</v>
      </c>
      <c r="H14" s="67">
        <v>393</v>
      </c>
      <c r="I14" s="66">
        <v>198</v>
      </c>
      <c r="J14" s="68">
        <v>941</v>
      </c>
      <c r="K14" s="66">
        <v>392</v>
      </c>
      <c r="L14" s="66">
        <v>411</v>
      </c>
      <c r="M14" s="66">
        <v>1236.7830000000001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1540</v>
      </c>
      <c r="F15" s="66">
        <v>1952</v>
      </c>
      <c r="G15" s="66">
        <v>2452</v>
      </c>
      <c r="H15" s="67">
        <v>2753</v>
      </c>
      <c r="I15" s="66">
        <v>2807</v>
      </c>
      <c r="J15" s="68">
        <v>2804</v>
      </c>
      <c r="K15" s="66">
        <v>2732</v>
      </c>
      <c r="L15" s="66">
        <v>2866</v>
      </c>
      <c r="M15" s="66">
        <v>3017.8979999999997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868</v>
      </c>
      <c r="F16" s="66">
        <v>836</v>
      </c>
      <c r="G16" s="66">
        <v>688</v>
      </c>
      <c r="H16" s="67">
        <v>384</v>
      </c>
      <c r="I16" s="66">
        <v>134</v>
      </c>
      <c r="J16" s="68">
        <v>334</v>
      </c>
      <c r="K16" s="66">
        <v>403</v>
      </c>
      <c r="L16" s="66">
        <v>422</v>
      </c>
      <c r="M16" s="66">
        <v>444.36599999999999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151</v>
      </c>
      <c r="F17" s="66">
        <v>67</v>
      </c>
      <c r="G17" s="66">
        <v>87</v>
      </c>
      <c r="H17" s="67">
        <v>219</v>
      </c>
      <c r="I17" s="66">
        <v>13025</v>
      </c>
      <c r="J17" s="68">
        <v>2235</v>
      </c>
      <c r="K17" s="66">
        <v>4332</v>
      </c>
      <c r="L17" s="66">
        <v>6093</v>
      </c>
      <c r="M17" s="66">
        <v>6415.9289999999992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0</v>
      </c>
      <c r="F18" s="66">
        <v>0</v>
      </c>
      <c r="G18" s="66">
        <v>0</v>
      </c>
      <c r="H18" s="67">
        <v>2526</v>
      </c>
      <c r="I18" s="66">
        <v>2526</v>
      </c>
      <c r="J18" s="68">
        <v>2526</v>
      </c>
      <c r="K18" s="66">
        <v>0</v>
      </c>
      <c r="L18" s="66">
        <v>0</v>
      </c>
      <c r="M18" s="66">
        <v>-1694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476</v>
      </c>
      <c r="G19" s="66">
        <v>0</v>
      </c>
      <c r="H19" s="67">
        <v>0</v>
      </c>
      <c r="I19" s="66">
        <v>0</v>
      </c>
      <c r="J19" s="68">
        <v>0</v>
      </c>
      <c r="K19" s="66">
        <v>0</v>
      </c>
      <c r="L19" s="66">
        <v>0</v>
      </c>
      <c r="M19" s="66">
        <v>0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160</v>
      </c>
      <c r="F21" s="66">
        <v>18</v>
      </c>
      <c r="G21" s="66">
        <v>621</v>
      </c>
      <c r="H21" s="67">
        <v>144</v>
      </c>
      <c r="I21" s="66">
        <v>64</v>
      </c>
      <c r="J21" s="68">
        <v>425</v>
      </c>
      <c r="K21" s="66">
        <v>1151</v>
      </c>
      <c r="L21" s="66">
        <v>158</v>
      </c>
      <c r="M21" s="66">
        <v>166.374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78</v>
      </c>
      <c r="F22" s="66">
        <v>508</v>
      </c>
      <c r="G22" s="66">
        <v>1000</v>
      </c>
      <c r="H22" s="67">
        <v>19</v>
      </c>
      <c r="I22" s="66">
        <v>57</v>
      </c>
      <c r="J22" s="68">
        <v>1154</v>
      </c>
      <c r="K22" s="66">
        <v>520</v>
      </c>
      <c r="L22" s="66">
        <v>546</v>
      </c>
      <c r="M22" s="66">
        <v>574.93799999999987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15013</v>
      </c>
      <c r="F23" s="66">
        <v>3130</v>
      </c>
      <c r="G23" s="66">
        <v>343</v>
      </c>
      <c r="H23" s="67">
        <v>5471</v>
      </c>
      <c r="I23" s="66">
        <v>7142</v>
      </c>
      <c r="J23" s="68">
        <v>4232</v>
      </c>
      <c r="K23" s="66">
        <v>2199</v>
      </c>
      <c r="L23" s="66">
        <v>2249</v>
      </c>
      <c r="M23" s="66">
        <v>2368.1970000000001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18</v>
      </c>
      <c r="F24" s="66">
        <v>4</v>
      </c>
      <c r="G24" s="66">
        <v>0</v>
      </c>
      <c r="H24" s="67">
        <v>30</v>
      </c>
      <c r="I24" s="66">
        <v>30</v>
      </c>
      <c r="J24" s="68">
        <v>23</v>
      </c>
      <c r="K24" s="66">
        <v>23</v>
      </c>
      <c r="L24" s="66">
        <v>24</v>
      </c>
      <c r="M24" s="66">
        <v>25.271999999999998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0</v>
      </c>
      <c r="G25" s="66">
        <v>0</v>
      </c>
      <c r="H25" s="67">
        <v>0</v>
      </c>
      <c r="I25" s="66">
        <v>-1515</v>
      </c>
      <c r="J25" s="68">
        <v>7865</v>
      </c>
      <c r="K25" s="66">
        <v>3839</v>
      </c>
      <c r="L25" s="66">
        <v>7229</v>
      </c>
      <c r="M25" s="66">
        <v>7612.1369999999997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67</v>
      </c>
      <c r="F29" s="66">
        <v>73</v>
      </c>
      <c r="G29" s="66">
        <v>82</v>
      </c>
      <c r="H29" s="67">
        <v>82</v>
      </c>
      <c r="I29" s="66">
        <v>82</v>
      </c>
      <c r="J29" s="68">
        <v>82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0</v>
      </c>
      <c r="F30" s="66">
        <v>0</v>
      </c>
      <c r="G30" s="66">
        <v>0</v>
      </c>
      <c r="H30" s="67">
        <v>0</v>
      </c>
      <c r="I30" s="66">
        <v>0</v>
      </c>
      <c r="J30" s="68">
        <v>0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140</v>
      </c>
      <c r="F32" s="66">
        <v>44</v>
      </c>
      <c r="G32" s="66">
        <v>23</v>
      </c>
      <c r="H32" s="67">
        <v>123</v>
      </c>
      <c r="I32" s="66">
        <v>123</v>
      </c>
      <c r="J32" s="68">
        <v>123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0</v>
      </c>
      <c r="F33" s="66">
        <v>20</v>
      </c>
      <c r="G33" s="66">
        <v>27</v>
      </c>
      <c r="H33" s="67">
        <v>0</v>
      </c>
      <c r="I33" s="66">
        <v>0</v>
      </c>
      <c r="J33" s="68">
        <v>0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793</v>
      </c>
      <c r="I35" s="66">
        <v>793</v>
      </c>
      <c r="J35" s="68">
        <v>793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0</v>
      </c>
      <c r="F36" s="66">
        <v>0</v>
      </c>
      <c r="G36" s="66">
        <v>0</v>
      </c>
      <c r="H36" s="67">
        <v>0</v>
      </c>
      <c r="I36" s="66">
        <v>0</v>
      </c>
      <c r="J36" s="68">
        <v>0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128</v>
      </c>
      <c r="F37" s="66">
        <v>129</v>
      </c>
      <c r="G37" s="66">
        <v>268</v>
      </c>
      <c r="H37" s="67">
        <v>111</v>
      </c>
      <c r="I37" s="66">
        <v>291</v>
      </c>
      <c r="J37" s="68">
        <v>483</v>
      </c>
      <c r="K37" s="66">
        <v>285</v>
      </c>
      <c r="L37" s="66">
        <v>299</v>
      </c>
      <c r="M37" s="66">
        <v>314.84700000000004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776</v>
      </c>
      <c r="F38" s="66">
        <v>1094</v>
      </c>
      <c r="G38" s="66">
        <v>981</v>
      </c>
      <c r="H38" s="67">
        <v>691</v>
      </c>
      <c r="I38" s="66">
        <v>129</v>
      </c>
      <c r="J38" s="68">
        <v>816</v>
      </c>
      <c r="K38" s="66">
        <v>845</v>
      </c>
      <c r="L38" s="66">
        <v>880</v>
      </c>
      <c r="M38" s="66">
        <v>926.63999999999987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10335</v>
      </c>
      <c r="F39" s="66">
        <v>7234</v>
      </c>
      <c r="G39" s="66">
        <v>6877</v>
      </c>
      <c r="H39" s="67">
        <v>11758</v>
      </c>
      <c r="I39" s="66">
        <v>10678</v>
      </c>
      <c r="J39" s="68">
        <v>7105</v>
      </c>
      <c r="K39" s="66">
        <v>9738</v>
      </c>
      <c r="L39" s="66">
        <v>10012</v>
      </c>
      <c r="M39" s="66">
        <v>10542.635999999999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43</v>
      </c>
      <c r="F40" s="66">
        <v>10</v>
      </c>
      <c r="G40" s="66">
        <v>152</v>
      </c>
      <c r="H40" s="67">
        <v>18</v>
      </c>
      <c r="I40" s="66">
        <v>-12</v>
      </c>
      <c r="J40" s="68">
        <v>18</v>
      </c>
      <c r="K40" s="66">
        <v>10</v>
      </c>
      <c r="L40" s="66">
        <v>20</v>
      </c>
      <c r="M40" s="66">
        <v>21.06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0</v>
      </c>
      <c r="F41" s="66">
        <v>0</v>
      </c>
      <c r="G41" s="66">
        <v>0</v>
      </c>
      <c r="H41" s="67">
        <v>0</v>
      </c>
      <c r="I41" s="66">
        <v>0</v>
      </c>
      <c r="J41" s="68">
        <v>0</v>
      </c>
      <c r="K41" s="66">
        <v>0</v>
      </c>
      <c r="L41" s="66">
        <v>0</v>
      </c>
      <c r="M41" s="66">
        <v>0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3609</v>
      </c>
      <c r="F42" s="66">
        <v>7295</v>
      </c>
      <c r="G42" s="66">
        <v>10170</v>
      </c>
      <c r="H42" s="67">
        <v>1692</v>
      </c>
      <c r="I42" s="66">
        <v>2371</v>
      </c>
      <c r="J42" s="68">
        <v>4506</v>
      </c>
      <c r="K42" s="66">
        <v>3077</v>
      </c>
      <c r="L42" s="66">
        <v>4109</v>
      </c>
      <c r="M42" s="66">
        <v>4326.7769999999991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396</v>
      </c>
      <c r="F43" s="66">
        <v>647</v>
      </c>
      <c r="G43" s="66">
        <v>663</v>
      </c>
      <c r="H43" s="67">
        <v>3452</v>
      </c>
      <c r="I43" s="66">
        <v>3898</v>
      </c>
      <c r="J43" s="68">
        <v>3334</v>
      </c>
      <c r="K43" s="66">
        <v>3519</v>
      </c>
      <c r="L43" s="66">
        <v>3781</v>
      </c>
      <c r="M43" s="66">
        <v>3981.3929999999996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312</v>
      </c>
      <c r="F44" s="66">
        <v>675</v>
      </c>
      <c r="G44" s="66">
        <v>426</v>
      </c>
      <c r="H44" s="67">
        <v>450</v>
      </c>
      <c r="I44" s="66">
        <v>542</v>
      </c>
      <c r="J44" s="68">
        <v>750</v>
      </c>
      <c r="K44" s="66">
        <v>523</v>
      </c>
      <c r="L44" s="66">
        <v>695</v>
      </c>
      <c r="M44" s="66">
        <v>931.83500000000004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144</v>
      </c>
      <c r="F45" s="66">
        <v>271</v>
      </c>
      <c r="G45" s="66">
        <v>143</v>
      </c>
      <c r="H45" s="67">
        <v>156</v>
      </c>
      <c r="I45" s="66">
        <v>79</v>
      </c>
      <c r="J45" s="68">
        <v>146</v>
      </c>
      <c r="K45" s="66">
        <v>163</v>
      </c>
      <c r="L45" s="66">
        <v>170</v>
      </c>
      <c r="M45" s="66">
        <v>179.01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0</v>
      </c>
      <c r="J46" s="75">
        <v>0</v>
      </c>
      <c r="K46" s="73">
        <v>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0</v>
      </c>
      <c r="G47" s="81">
        <f t="shared" si="3"/>
        <v>0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0</v>
      </c>
      <c r="G48" s="59">
        <v>0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0</v>
      </c>
      <c r="F51" s="51">
        <f t="shared" ref="F51:M51" si="4">F52+F59+F62+F63+F64+F72+F73</f>
        <v>464</v>
      </c>
      <c r="G51" s="51">
        <f t="shared" si="4"/>
        <v>251</v>
      </c>
      <c r="H51" s="52">
        <f t="shared" si="4"/>
        <v>2</v>
      </c>
      <c r="I51" s="51">
        <f t="shared" si="4"/>
        <v>4527</v>
      </c>
      <c r="J51" s="53">
        <f t="shared" si="4"/>
        <v>77</v>
      </c>
      <c r="K51" s="51">
        <f t="shared" si="4"/>
        <v>4</v>
      </c>
      <c r="L51" s="51">
        <f t="shared" si="4"/>
        <v>4</v>
      </c>
      <c r="M51" s="51">
        <f t="shared" si="4"/>
        <v>4.2119999999999997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0</v>
      </c>
      <c r="F52" s="59">
        <f t="shared" ref="F52:M52" si="5">F53+F56</f>
        <v>0</v>
      </c>
      <c r="G52" s="59">
        <f t="shared" si="5"/>
        <v>0</v>
      </c>
      <c r="H52" s="60">
        <f t="shared" si="5"/>
        <v>0</v>
      </c>
      <c r="I52" s="59">
        <f t="shared" si="5"/>
        <v>2500</v>
      </c>
      <c r="J52" s="61">
        <f t="shared" si="5"/>
        <v>0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0</v>
      </c>
      <c r="F53" s="73">
        <f t="shared" ref="F53:M53" si="6">SUM(F54:F55)</f>
        <v>0</v>
      </c>
      <c r="G53" s="73">
        <f t="shared" si="6"/>
        <v>0</v>
      </c>
      <c r="H53" s="74">
        <f t="shared" si="6"/>
        <v>0</v>
      </c>
      <c r="I53" s="73">
        <f t="shared" si="6"/>
        <v>2500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0</v>
      </c>
      <c r="F55" s="73">
        <v>0</v>
      </c>
      <c r="G55" s="73">
        <v>0</v>
      </c>
      <c r="H55" s="74">
        <v>0</v>
      </c>
      <c r="I55" s="73">
        <v>2500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73">
        <f>SUM(E57:E58)</f>
        <v>0</v>
      </c>
      <c r="F56" s="73">
        <f t="shared" ref="F56:M56" si="7">SUM(F57:F58)</f>
        <v>0</v>
      </c>
      <c r="G56" s="73">
        <f t="shared" si="7"/>
        <v>0</v>
      </c>
      <c r="H56" s="74">
        <f t="shared" si="7"/>
        <v>0</v>
      </c>
      <c r="I56" s="73">
        <f t="shared" si="7"/>
        <v>0</v>
      </c>
      <c r="J56" s="75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0</v>
      </c>
      <c r="J58" s="75">
        <v>0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0</v>
      </c>
      <c r="F59" s="81">
        <f t="shared" ref="F59:M59" si="8">SUM(F60:F61)</f>
        <v>0</v>
      </c>
      <c r="G59" s="81">
        <f t="shared" si="8"/>
        <v>0</v>
      </c>
      <c r="H59" s="82">
        <f t="shared" si="8"/>
        <v>2</v>
      </c>
      <c r="I59" s="81">
        <f t="shared" si="8"/>
        <v>2</v>
      </c>
      <c r="J59" s="83">
        <f t="shared" si="8"/>
        <v>2</v>
      </c>
      <c r="K59" s="81">
        <f t="shared" si="8"/>
        <v>4</v>
      </c>
      <c r="L59" s="81">
        <f t="shared" si="8"/>
        <v>4</v>
      </c>
      <c r="M59" s="81">
        <f t="shared" si="8"/>
        <v>4.2119999999999997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0</v>
      </c>
      <c r="F61" s="73">
        <v>0</v>
      </c>
      <c r="G61" s="73">
        <v>0</v>
      </c>
      <c r="H61" s="74">
        <v>2</v>
      </c>
      <c r="I61" s="73">
        <v>2</v>
      </c>
      <c r="J61" s="75">
        <v>2</v>
      </c>
      <c r="K61" s="73">
        <v>4</v>
      </c>
      <c r="L61" s="73">
        <v>4</v>
      </c>
      <c r="M61" s="73">
        <v>4.2119999999999997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0</v>
      </c>
      <c r="G62" s="66">
        <v>0</v>
      </c>
      <c r="H62" s="67">
        <v>0</v>
      </c>
      <c r="I62" s="66">
        <v>2000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39" t="s">
        <v>9</v>
      </c>
      <c r="E64" s="73">
        <f>E65+E68</f>
        <v>0</v>
      </c>
      <c r="F64" s="73">
        <f t="shared" ref="F64:M64" si="9">F65+F68</f>
        <v>0</v>
      </c>
      <c r="G64" s="73">
        <f t="shared" si="9"/>
        <v>0</v>
      </c>
      <c r="H64" s="74">
        <f t="shared" si="9"/>
        <v>0</v>
      </c>
      <c r="I64" s="73">
        <f t="shared" si="9"/>
        <v>0</v>
      </c>
      <c r="J64" s="75">
        <f t="shared" si="9"/>
        <v>0</v>
      </c>
      <c r="K64" s="73">
        <f t="shared" si="9"/>
        <v>0</v>
      </c>
      <c r="L64" s="73">
        <f t="shared" si="9"/>
        <v>0</v>
      </c>
      <c r="M64" s="73">
        <f t="shared" si="9"/>
        <v>0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0</v>
      </c>
      <c r="F65" s="81">
        <f t="shared" ref="F65:M65" si="10">SUM(F66:F67)</f>
        <v>0</v>
      </c>
      <c r="G65" s="81">
        <f t="shared" si="10"/>
        <v>0</v>
      </c>
      <c r="H65" s="82">
        <f t="shared" si="10"/>
        <v>0</v>
      </c>
      <c r="I65" s="81">
        <f t="shared" si="10"/>
        <v>0</v>
      </c>
      <c r="J65" s="83">
        <f t="shared" si="10"/>
        <v>0</v>
      </c>
      <c r="K65" s="81">
        <f t="shared" si="10"/>
        <v>0</v>
      </c>
      <c r="L65" s="81">
        <f t="shared" si="10"/>
        <v>0</v>
      </c>
      <c r="M65" s="81">
        <f t="shared" si="10"/>
        <v>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0</v>
      </c>
      <c r="F67" s="73">
        <v>0</v>
      </c>
      <c r="G67" s="73">
        <v>0</v>
      </c>
      <c r="H67" s="74">
        <v>0</v>
      </c>
      <c r="I67" s="73">
        <v>0</v>
      </c>
      <c r="J67" s="75">
        <v>0</v>
      </c>
      <c r="K67" s="73">
        <v>0</v>
      </c>
      <c r="L67" s="73">
        <v>0</v>
      </c>
      <c r="M67" s="75">
        <v>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0</v>
      </c>
      <c r="I68" s="66">
        <f t="shared" si="11"/>
        <v>0</v>
      </c>
      <c r="J68" s="68">
        <f t="shared" si="11"/>
        <v>0</v>
      </c>
      <c r="K68" s="66">
        <f t="shared" si="11"/>
        <v>0</v>
      </c>
      <c r="L68" s="66">
        <f t="shared" si="11"/>
        <v>0</v>
      </c>
      <c r="M68" s="66">
        <f t="shared" si="11"/>
        <v>0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0</v>
      </c>
      <c r="I70" s="73">
        <v>0</v>
      </c>
      <c r="J70" s="75">
        <v>0</v>
      </c>
      <c r="K70" s="73">
        <v>0</v>
      </c>
      <c r="L70" s="73">
        <v>0</v>
      </c>
      <c r="M70" s="75">
        <v>0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0</v>
      </c>
      <c r="F72" s="66">
        <v>0</v>
      </c>
      <c r="G72" s="66">
        <v>0</v>
      </c>
      <c r="H72" s="67">
        <v>0</v>
      </c>
      <c r="I72" s="66">
        <v>0</v>
      </c>
      <c r="J72" s="68">
        <v>0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0</v>
      </c>
      <c r="F73" s="66">
        <f t="shared" ref="F73:M73" si="12">SUM(F74:F75)</f>
        <v>464</v>
      </c>
      <c r="G73" s="66">
        <f t="shared" si="12"/>
        <v>251</v>
      </c>
      <c r="H73" s="67">
        <f t="shared" si="12"/>
        <v>0</v>
      </c>
      <c r="I73" s="66">
        <f t="shared" si="12"/>
        <v>25</v>
      </c>
      <c r="J73" s="68">
        <f t="shared" si="12"/>
        <v>75</v>
      </c>
      <c r="K73" s="66">
        <f t="shared" si="12"/>
        <v>0</v>
      </c>
      <c r="L73" s="66">
        <f t="shared" si="12"/>
        <v>0</v>
      </c>
      <c r="M73" s="66">
        <f t="shared" si="12"/>
        <v>0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0</v>
      </c>
      <c r="F74" s="59">
        <v>464</v>
      </c>
      <c r="G74" s="59">
        <v>251</v>
      </c>
      <c r="H74" s="60">
        <v>0</v>
      </c>
      <c r="I74" s="59">
        <v>0</v>
      </c>
      <c r="J74" s="61">
        <v>51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0</v>
      </c>
      <c r="F75" s="73">
        <v>0</v>
      </c>
      <c r="G75" s="73">
        <v>0</v>
      </c>
      <c r="H75" s="74">
        <v>0</v>
      </c>
      <c r="I75" s="73">
        <v>25</v>
      </c>
      <c r="J75" s="75">
        <v>24</v>
      </c>
      <c r="K75" s="73">
        <v>0</v>
      </c>
      <c r="L75" s="73">
        <v>0</v>
      </c>
      <c r="M75" s="73">
        <v>0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486</v>
      </c>
      <c r="F77" s="51">
        <f t="shared" ref="F77:M77" si="13">F78+F81+F84+F85+F86+F87+F88</f>
        <v>4280</v>
      </c>
      <c r="G77" s="51">
        <f t="shared" si="13"/>
        <v>978</v>
      </c>
      <c r="H77" s="52">
        <f t="shared" si="13"/>
        <v>1518</v>
      </c>
      <c r="I77" s="51">
        <f t="shared" si="13"/>
        <v>1748</v>
      </c>
      <c r="J77" s="53">
        <f t="shared" si="13"/>
        <v>1906</v>
      </c>
      <c r="K77" s="51">
        <f t="shared" si="13"/>
        <v>1710</v>
      </c>
      <c r="L77" s="51">
        <f t="shared" si="13"/>
        <v>1775</v>
      </c>
      <c r="M77" s="51">
        <f t="shared" si="13"/>
        <v>1856.0749999999998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0</v>
      </c>
      <c r="F78" s="81">
        <f t="shared" ref="F78:M78" si="14">SUM(F79:F80)</f>
        <v>0</v>
      </c>
      <c r="G78" s="81">
        <f t="shared" si="14"/>
        <v>0</v>
      </c>
      <c r="H78" s="82">
        <f t="shared" si="14"/>
        <v>0</v>
      </c>
      <c r="I78" s="81">
        <f t="shared" si="14"/>
        <v>0</v>
      </c>
      <c r="J78" s="83">
        <f t="shared" si="14"/>
        <v>0</v>
      </c>
      <c r="K78" s="81">
        <f t="shared" si="14"/>
        <v>0</v>
      </c>
      <c r="L78" s="81">
        <f t="shared" si="14"/>
        <v>0</v>
      </c>
      <c r="M78" s="81">
        <f t="shared" si="14"/>
        <v>0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0</v>
      </c>
      <c r="F79" s="59">
        <v>0</v>
      </c>
      <c r="G79" s="59">
        <v>0</v>
      </c>
      <c r="H79" s="60">
        <v>0</v>
      </c>
      <c r="I79" s="59">
        <v>0</v>
      </c>
      <c r="J79" s="61">
        <v>0</v>
      </c>
      <c r="K79" s="59">
        <v>0</v>
      </c>
      <c r="L79" s="59">
        <v>0</v>
      </c>
      <c r="M79" s="59">
        <v>0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486</v>
      </c>
      <c r="F81" s="66">
        <f t="shared" ref="F81:M81" si="15">SUM(F82:F83)</f>
        <v>4280</v>
      </c>
      <c r="G81" s="66">
        <f t="shared" si="15"/>
        <v>978</v>
      </c>
      <c r="H81" s="67">
        <f t="shared" si="15"/>
        <v>1518</v>
      </c>
      <c r="I81" s="66">
        <f t="shared" si="15"/>
        <v>1748</v>
      </c>
      <c r="J81" s="68">
        <f t="shared" si="15"/>
        <v>1906</v>
      </c>
      <c r="K81" s="66">
        <f t="shared" si="15"/>
        <v>1710</v>
      </c>
      <c r="L81" s="66">
        <f t="shared" si="15"/>
        <v>1775</v>
      </c>
      <c r="M81" s="66">
        <f t="shared" si="15"/>
        <v>1856.0749999999998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958</v>
      </c>
      <c r="G82" s="59">
        <v>0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486</v>
      </c>
      <c r="F83" s="73">
        <v>3322</v>
      </c>
      <c r="G83" s="73">
        <v>978</v>
      </c>
      <c r="H83" s="74">
        <v>1518</v>
      </c>
      <c r="I83" s="73">
        <v>1748</v>
      </c>
      <c r="J83" s="75">
        <v>1906</v>
      </c>
      <c r="K83" s="73">
        <v>1710</v>
      </c>
      <c r="L83" s="73">
        <v>1775</v>
      </c>
      <c r="M83" s="73">
        <v>1856.0749999999998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0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0</v>
      </c>
      <c r="F88" s="66">
        <v>0</v>
      </c>
      <c r="G88" s="66">
        <v>0</v>
      </c>
      <c r="H88" s="67">
        <v>0</v>
      </c>
      <c r="I88" s="66">
        <v>0</v>
      </c>
      <c r="J88" s="68">
        <v>0</v>
      </c>
      <c r="K88" s="66">
        <v>0</v>
      </c>
      <c r="L88" s="66">
        <v>0</v>
      </c>
      <c r="M88" s="66">
        <v>0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282</v>
      </c>
      <c r="F90" s="51">
        <v>0</v>
      </c>
      <c r="G90" s="51">
        <v>58</v>
      </c>
      <c r="H90" s="52">
        <v>0</v>
      </c>
      <c r="I90" s="51">
        <v>800</v>
      </c>
      <c r="J90" s="53">
        <v>0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85762</v>
      </c>
      <c r="F92" s="38">
        <f t="shared" ref="F92:M92" si="16">F4+F51+F77+F90</f>
        <v>83547</v>
      </c>
      <c r="G92" s="38">
        <f t="shared" si="16"/>
        <v>96942</v>
      </c>
      <c r="H92" s="39">
        <f t="shared" si="16"/>
        <v>113990</v>
      </c>
      <c r="I92" s="38">
        <f t="shared" si="16"/>
        <v>128876</v>
      </c>
      <c r="J92" s="40">
        <f t="shared" si="16"/>
        <v>125576</v>
      </c>
      <c r="K92" s="38">
        <f t="shared" si="16"/>
        <v>124155</v>
      </c>
      <c r="L92" s="38">
        <f t="shared" si="16"/>
        <v>137393</v>
      </c>
      <c r="M92" s="38">
        <f t="shared" si="16"/>
        <v>143665.829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/>
      <c r="D101" s="124"/>
      <c r="N101" s="124"/>
      <c r="O101" s="124"/>
    </row>
    <row r="102" spans="3:15" s="14" customFormat="1" x14ac:dyDescent="0.2">
      <c r="C102" s="124"/>
      <c r="D102" s="124"/>
      <c r="N102" s="124"/>
      <c r="O102" s="124"/>
    </row>
    <row r="103" spans="3:15" s="14" customFormat="1" x14ac:dyDescent="0.2">
      <c r="C103" s="124"/>
      <c r="D103" s="124"/>
      <c r="N103" s="124"/>
      <c r="O103" s="124"/>
    </row>
    <row r="104" spans="3:15" s="14" customFormat="1" x14ac:dyDescent="0.2">
      <c r="C104" s="124"/>
      <c r="D104" s="124"/>
      <c r="N104" s="124"/>
      <c r="O104" s="124"/>
    </row>
    <row r="105" spans="3:15" s="14" customFormat="1" x14ac:dyDescent="0.2">
      <c r="C105" s="124"/>
      <c r="D105" s="124"/>
      <c r="N105" s="124"/>
      <c r="O105" s="124"/>
    </row>
    <row r="106" spans="3:15" s="14" customFormat="1" x14ac:dyDescent="0.2">
      <c r="C106" s="124"/>
      <c r="D106" s="124"/>
      <c r="N106" s="124"/>
      <c r="O106" s="124"/>
    </row>
    <row r="107" spans="3:15" s="14" customFormat="1" x14ac:dyDescent="0.2">
      <c r="C107" s="124"/>
      <c r="D107" s="124"/>
      <c r="N107" s="124"/>
      <c r="O107" s="124"/>
    </row>
    <row r="108" spans="3:15" s="14" customFormat="1" x14ac:dyDescent="0.2">
      <c r="C108" s="124" t="s">
        <v>9</v>
      </c>
      <c r="D108" s="124" t="s">
        <v>9</v>
      </c>
      <c r="N108" s="124" t="s">
        <v>9</v>
      </c>
      <c r="O108" s="124" t="s">
        <v>9</v>
      </c>
    </row>
    <row r="109" spans="3:15" s="14" customFormat="1" x14ac:dyDescent="0.2">
      <c r="C109" s="124" t="s">
        <v>9</v>
      </c>
      <c r="D109" s="124" t="s">
        <v>9</v>
      </c>
      <c r="N109" s="124" t="s">
        <v>9</v>
      </c>
      <c r="O109" s="124" t="s">
        <v>9</v>
      </c>
    </row>
    <row r="110" spans="3:15" s="14" customFormat="1" x14ac:dyDescent="0.2">
      <c r="C110" s="124" t="s">
        <v>9</v>
      </c>
      <c r="D110" s="124" t="s">
        <v>9</v>
      </c>
      <c r="N110" s="124" t="s">
        <v>9</v>
      </c>
      <c r="O110" s="124" t="s">
        <v>9</v>
      </c>
    </row>
    <row r="111" spans="3:15" s="14" customFormat="1" x14ac:dyDescent="0.2">
      <c r="C111" s="124" t="s">
        <v>9</v>
      </c>
      <c r="D111" s="124" t="s">
        <v>9</v>
      </c>
      <c r="N111" s="124" t="s">
        <v>9</v>
      </c>
      <c r="O111" s="124" t="s">
        <v>9</v>
      </c>
    </row>
    <row r="112" spans="3:15" s="14" customFormat="1" x14ac:dyDescent="0.2">
      <c r="C112" s="124" t="s">
        <v>9</v>
      </c>
      <c r="D112" s="124" t="s">
        <v>9</v>
      </c>
      <c r="N112" s="124" t="s">
        <v>9</v>
      </c>
      <c r="O112" s="124" t="s">
        <v>9</v>
      </c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173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129</v>
      </c>
      <c r="F3" s="17" t="s">
        <v>123</v>
      </c>
      <c r="G3" s="17" t="s">
        <v>122</v>
      </c>
      <c r="H3" s="173" t="s">
        <v>124</v>
      </c>
      <c r="I3" s="174"/>
      <c r="J3" s="175"/>
      <c r="K3" s="17" t="s">
        <v>125</v>
      </c>
      <c r="L3" s="17" t="s">
        <v>126</v>
      </c>
      <c r="M3" s="17" t="s">
        <v>130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85590</v>
      </c>
      <c r="F4" s="51">
        <f t="shared" ref="F4:M4" si="0">F5+F8+F47</f>
        <v>105849</v>
      </c>
      <c r="G4" s="51">
        <f t="shared" si="0"/>
        <v>120272</v>
      </c>
      <c r="H4" s="52">
        <f t="shared" si="0"/>
        <v>118521</v>
      </c>
      <c r="I4" s="51">
        <f t="shared" si="0"/>
        <v>113425</v>
      </c>
      <c r="J4" s="53">
        <f t="shared" si="0"/>
        <v>116086</v>
      </c>
      <c r="K4" s="51">
        <f t="shared" si="0"/>
        <v>121717</v>
      </c>
      <c r="L4" s="51">
        <f t="shared" si="0"/>
        <v>119348</v>
      </c>
      <c r="M4" s="51">
        <f t="shared" si="0"/>
        <v>125724.44400000002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67367</v>
      </c>
      <c r="F5" s="81">
        <f t="shared" ref="F5:M5" si="1">SUM(F6:F7)</f>
        <v>79781</v>
      </c>
      <c r="G5" s="81">
        <f t="shared" si="1"/>
        <v>82843</v>
      </c>
      <c r="H5" s="82">
        <f t="shared" si="1"/>
        <v>88702</v>
      </c>
      <c r="I5" s="81">
        <f t="shared" si="1"/>
        <v>86755</v>
      </c>
      <c r="J5" s="83">
        <f t="shared" si="1"/>
        <v>90433</v>
      </c>
      <c r="K5" s="81">
        <f t="shared" si="1"/>
        <v>89414</v>
      </c>
      <c r="L5" s="81">
        <f t="shared" si="1"/>
        <v>88711</v>
      </c>
      <c r="M5" s="81">
        <f t="shared" si="1"/>
        <v>92612.683000000005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58564</v>
      </c>
      <c r="F6" s="59">
        <v>69295</v>
      </c>
      <c r="G6" s="59">
        <v>72113</v>
      </c>
      <c r="H6" s="60">
        <v>79941</v>
      </c>
      <c r="I6" s="59">
        <v>78194</v>
      </c>
      <c r="J6" s="61">
        <v>81248</v>
      </c>
      <c r="K6" s="59">
        <v>80080</v>
      </c>
      <c r="L6" s="59">
        <v>79716</v>
      </c>
      <c r="M6" s="59">
        <v>83940.948000000004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8803</v>
      </c>
      <c r="F7" s="73">
        <v>10486</v>
      </c>
      <c r="G7" s="73">
        <v>10730</v>
      </c>
      <c r="H7" s="74">
        <v>8761</v>
      </c>
      <c r="I7" s="73">
        <v>8561</v>
      </c>
      <c r="J7" s="75">
        <v>9185</v>
      </c>
      <c r="K7" s="73">
        <v>9334</v>
      </c>
      <c r="L7" s="73">
        <v>8995</v>
      </c>
      <c r="M7" s="73">
        <v>8671.7349999999988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18223</v>
      </c>
      <c r="F8" s="81">
        <f t="shared" ref="F8:M8" si="2">SUM(F9:F46)</f>
        <v>26068</v>
      </c>
      <c r="G8" s="81">
        <f t="shared" si="2"/>
        <v>37429</v>
      </c>
      <c r="H8" s="82">
        <f t="shared" si="2"/>
        <v>29819</v>
      </c>
      <c r="I8" s="81">
        <f t="shared" si="2"/>
        <v>26670</v>
      </c>
      <c r="J8" s="83">
        <f t="shared" si="2"/>
        <v>25653</v>
      </c>
      <c r="K8" s="81">
        <f t="shared" si="2"/>
        <v>32303</v>
      </c>
      <c r="L8" s="81">
        <f t="shared" si="2"/>
        <v>30637</v>
      </c>
      <c r="M8" s="81">
        <f t="shared" si="2"/>
        <v>33111.761000000006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40</v>
      </c>
      <c r="F9" s="59">
        <v>71</v>
      </c>
      <c r="G9" s="59">
        <v>80</v>
      </c>
      <c r="H9" s="60">
        <v>89</v>
      </c>
      <c r="I9" s="59">
        <v>78</v>
      </c>
      <c r="J9" s="61">
        <v>169</v>
      </c>
      <c r="K9" s="59">
        <v>125</v>
      </c>
      <c r="L9" s="59">
        <v>110</v>
      </c>
      <c r="M9" s="59">
        <v>115.83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265</v>
      </c>
      <c r="F10" s="66">
        <v>290</v>
      </c>
      <c r="G10" s="66">
        <v>187</v>
      </c>
      <c r="H10" s="67">
        <v>292</v>
      </c>
      <c r="I10" s="66">
        <v>227</v>
      </c>
      <c r="J10" s="68">
        <v>199</v>
      </c>
      <c r="K10" s="66">
        <v>410</v>
      </c>
      <c r="L10" s="66">
        <v>471</v>
      </c>
      <c r="M10" s="66">
        <v>495.96299999999997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534</v>
      </c>
      <c r="F11" s="66">
        <v>1417</v>
      </c>
      <c r="G11" s="66">
        <v>1236</v>
      </c>
      <c r="H11" s="67">
        <v>614</v>
      </c>
      <c r="I11" s="66">
        <v>123</v>
      </c>
      <c r="J11" s="68">
        <v>374</v>
      </c>
      <c r="K11" s="66">
        <v>820</v>
      </c>
      <c r="L11" s="66">
        <v>657</v>
      </c>
      <c r="M11" s="66">
        <v>1931.8209999999999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0</v>
      </c>
      <c r="F12" s="66">
        <v>0</v>
      </c>
      <c r="G12" s="66">
        <v>0</v>
      </c>
      <c r="H12" s="67">
        <v>0</v>
      </c>
      <c r="I12" s="66">
        <v>0</v>
      </c>
      <c r="J12" s="68">
        <v>0</v>
      </c>
      <c r="K12" s="66">
        <v>0</v>
      </c>
      <c r="L12" s="66">
        <v>0</v>
      </c>
      <c r="M12" s="66">
        <v>0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0</v>
      </c>
      <c r="G13" s="66">
        <v>0</v>
      </c>
      <c r="H13" s="67">
        <v>0</v>
      </c>
      <c r="I13" s="66">
        <v>0</v>
      </c>
      <c r="J13" s="68">
        <v>0</v>
      </c>
      <c r="K13" s="66">
        <v>0</v>
      </c>
      <c r="L13" s="66">
        <v>0</v>
      </c>
      <c r="M13" s="66">
        <v>0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360</v>
      </c>
      <c r="F14" s="66">
        <v>468</v>
      </c>
      <c r="G14" s="66">
        <v>536</v>
      </c>
      <c r="H14" s="67">
        <v>491</v>
      </c>
      <c r="I14" s="66">
        <v>584</v>
      </c>
      <c r="J14" s="68">
        <v>589</v>
      </c>
      <c r="K14" s="66">
        <v>519</v>
      </c>
      <c r="L14" s="66">
        <v>471</v>
      </c>
      <c r="M14" s="66">
        <v>495.96299999999997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1308</v>
      </c>
      <c r="F15" s="66">
        <v>1500</v>
      </c>
      <c r="G15" s="66">
        <v>1257</v>
      </c>
      <c r="H15" s="67">
        <v>1003</v>
      </c>
      <c r="I15" s="66">
        <v>499</v>
      </c>
      <c r="J15" s="68">
        <v>1110</v>
      </c>
      <c r="K15" s="66">
        <v>1070</v>
      </c>
      <c r="L15" s="66">
        <v>2159</v>
      </c>
      <c r="M15" s="66">
        <v>2273.4269999999997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0</v>
      </c>
      <c r="F16" s="66">
        <v>45</v>
      </c>
      <c r="G16" s="66">
        <v>0</v>
      </c>
      <c r="H16" s="67">
        <v>200</v>
      </c>
      <c r="I16" s="66">
        <v>200</v>
      </c>
      <c r="J16" s="68">
        <v>200</v>
      </c>
      <c r="K16" s="66">
        <v>0</v>
      </c>
      <c r="L16" s="66">
        <v>0</v>
      </c>
      <c r="M16" s="66">
        <v>0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763</v>
      </c>
      <c r="F17" s="66">
        <v>86</v>
      </c>
      <c r="G17" s="66">
        <v>1052</v>
      </c>
      <c r="H17" s="67">
        <v>787</v>
      </c>
      <c r="I17" s="66">
        <v>145</v>
      </c>
      <c r="J17" s="68">
        <v>1294</v>
      </c>
      <c r="K17" s="66">
        <v>3000</v>
      </c>
      <c r="L17" s="66">
        <v>701</v>
      </c>
      <c r="M17" s="66">
        <v>738.15299999999991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295</v>
      </c>
      <c r="F18" s="66">
        <v>373</v>
      </c>
      <c r="G18" s="66">
        <v>58</v>
      </c>
      <c r="H18" s="67">
        <v>0</v>
      </c>
      <c r="I18" s="66">
        <v>0</v>
      </c>
      <c r="J18" s="68">
        <v>0</v>
      </c>
      <c r="K18" s="66">
        <v>512</v>
      </c>
      <c r="L18" s="66">
        <v>0</v>
      </c>
      <c r="M18" s="66">
        <v>0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0</v>
      </c>
      <c r="G19" s="66">
        <v>0</v>
      </c>
      <c r="H19" s="67">
        <v>190</v>
      </c>
      <c r="I19" s="66">
        <v>190</v>
      </c>
      <c r="J19" s="68">
        <v>190</v>
      </c>
      <c r="K19" s="66">
        <v>0</v>
      </c>
      <c r="L19" s="66">
        <v>209</v>
      </c>
      <c r="M19" s="66">
        <v>220.077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0</v>
      </c>
      <c r="F21" s="66">
        <v>180</v>
      </c>
      <c r="G21" s="66">
        <v>0</v>
      </c>
      <c r="H21" s="67">
        <v>0</v>
      </c>
      <c r="I21" s="66">
        <v>0</v>
      </c>
      <c r="J21" s="68">
        <v>0</v>
      </c>
      <c r="K21" s="66">
        <v>0</v>
      </c>
      <c r="L21" s="66">
        <v>0</v>
      </c>
      <c r="M21" s="66">
        <v>0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1137</v>
      </c>
      <c r="F22" s="66">
        <v>1455</v>
      </c>
      <c r="G22" s="66">
        <v>15363</v>
      </c>
      <c r="H22" s="67">
        <v>4840</v>
      </c>
      <c r="I22" s="66">
        <v>5498</v>
      </c>
      <c r="J22" s="68">
        <v>4063</v>
      </c>
      <c r="K22" s="66">
        <v>5759</v>
      </c>
      <c r="L22" s="66">
        <v>4948</v>
      </c>
      <c r="M22" s="66">
        <v>4021.2439999999992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4583</v>
      </c>
      <c r="F23" s="66">
        <v>4864</v>
      </c>
      <c r="G23" s="66">
        <v>3742</v>
      </c>
      <c r="H23" s="67">
        <v>7951</v>
      </c>
      <c r="I23" s="66">
        <v>7022</v>
      </c>
      <c r="J23" s="68">
        <v>4413</v>
      </c>
      <c r="K23" s="66">
        <v>4640</v>
      </c>
      <c r="L23" s="66">
        <v>5462</v>
      </c>
      <c r="M23" s="66">
        <v>5751.4859999999999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0</v>
      </c>
      <c r="F24" s="66">
        <v>0</v>
      </c>
      <c r="G24" s="66">
        <v>0</v>
      </c>
      <c r="H24" s="67">
        <v>0</v>
      </c>
      <c r="I24" s="66">
        <v>0</v>
      </c>
      <c r="J24" s="68">
        <v>0</v>
      </c>
      <c r="K24" s="66">
        <v>0</v>
      </c>
      <c r="L24" s="66">
        <v>0</v>
      </c>
      <c r="M24" s="66">
        <v>0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0</v>
      </c>
      <c r="G25" s="66">
        <v>0</v>
      </c>
      <c r="H25" s="67">
        <v>0</v>
      </c>
      <c r="I25" s="66">
        <v>0</v>
      </c>
      <c r="J25" s="68">
        <v>0</v>
      </c>
      <c r="K25" s="66">
        <v>89</v>
      </c>
      <c r="L25" s="66">
        <v>0</v>
      </c>
      <c r="M25" s="66">
        <v>0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20</v>
      </c>
      <c r="F29" s="66">
        <v>27</v>
      </c>
      <c r="G29" s="66">
        <v>20</v>
      </c>
      <c r="H29" s="67">
        <v>18</v>
      </c>
      <c r="I29" s="66">
        <v>18</v>
      </c>
      <c r="J29" s="68">
        <v>18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610</v>
      </c>
      <c r="F30" s="66">
        <v>638</v>
      </c>
      <c r="G30" s="66">
        <v>1107</v>
      </c>
      <c r="H30" s="67">
        <v>1653</v>
      </c>
      <c r="I30" s="66">
        <v>1653</v>
      </c>
      <c r="J30" s="68">
        <v>1653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1088</v>
      </c>
      <c r="F32" s="66">
        <v>1229</v>
      </c>
      <c r="G32" s="66">
        <v>2041</v>
      </c>
      <c r="H32" s="67">
        <v>686</v>
      </c>
      <c r="I32" s="66">
        <v>686</v>
      </c>
      <c r="J32" s="68">
        <v>686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16</v>
      </c>
      <c r="F33" s="66">
        <v>17</v>
      </c>
      <c r="G33" s="66">
        <v>35</v>
      </c>
      <c r="H33" s="67">
        <v>2</v>
      </c>
      <c r="I33" s="66">
        <v>2</v>
      </c>
      <c r="J33" s="68">
        <v>2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0</v>
      </c>
      <c r="I35" s="66">
        <v>0</v>
      </c>
      <c r="J35" s="68">
        <v>0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103</v>
      </c>
      <c r="F36" s="66">
        <v>87</v>
      </c>
      <c r="G36" s="66">
        <v>102</v>
      </c>
      <c r="H36" s="67">
        <v>80</v>
      </c>
      <c r="I36" s="66">
        <v>80</v>
      </c>
      <c r="J36" s="68">
        <v>236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1426</v>
      </c>
      <c r="F37" s="66">
        <v>1859</v>
      </c>
      <c r="G37" s="66">
        <v>1831</v>
      </c>
      <c r="H37" s="67">
        <v>1622</v>
      </c>
      <c r="I37" s="66">
        <v>-13</v>
      </c>
      <c r="J37" s="68">
        <v>2190</v>
      </c>
      <c r="K37" s="66">
        <v>4484</v>
      </c>
      <c r="L37" s="66">
        <v>4050</v>
      </c>
      <c r="M37" s="66">
        <v>4264.6499999999996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361</v>
      </c>
      <c r="F38" s="66">
        <v>1278</v>
      </c>
      <c r="G38" s="66">
        <v>956</v>
      </c>
      <c r="H38" s="67">
        <v>605</v>
      </c>
      <c r="I38" s="66">
        <v>554</v>
      </c>
      <c r="J38" s="68">
        <v>534</v>
      </c>
      <c r="K38" s="66">
        <v>1152</v>
      </c>
      <c r="L38" s="66">
        <v>860</v>
      </c>
      <c r="M38" s="66">
        <v>905.58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460</v>
      </c>
      <c r="F39" s="66">
        <v>648</v>
      </c>
      <c r="G39" s="66">
        <v>343</v>
      </c>
      <c r="H39" s="67">
        <v>542</v>
      </c>
      <c r="I39" s="66">
        <v>546</v>
      </c>
      <c r="J39" s="68">
        <v>399</v>
      </c>
      <c r="K39" s="66">
        <v>567</v>
      </c>
      <c r="L39" s="66">
        <v>595</v>
      </c>
      <c r="M39" s="66">
        <v>626.53499999999997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209</v>
      </c>
      <c r="F40" s="66">
        <v>147</v>
      </c>
      <c r="G40" s="66">
        <v>89</v>
      </c>
      <c r="H40" s="67">
        <v>256</v>
      </c>
      <c r="I40" s="66">
        <v>117</v>
      </c>
      <c r="J40" s="68">
        <v>156</v>
      </c>
      <c r="K40" s="66">
        <v>100</v>
      </c>
      <c r="L40" s="66">
        <v>281</v>
      </c>
      <c r="M40" s="66">
        <v>295.89299999999997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0</v>
      </c>
      <c r="F41" s="66">
        <v>0</v>
      </c>
      <c r="G41" s="66">
        <v>0</v>
      </c>
      <c r="H41" s="67">
        <v>0</v>
      </c>
      <c r="I41" s="66">
        <v>0</v>
      </c>
      <c r="J41" s="68">
        <v>0</v>
      </c>
      <c r="K41" s="66">
        <v>0</v>
      </c>
      <c r="L41" s="66">
        <v>0</v>
      </c>
      <c r="M41" s="66">
        <v>0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4447</v>
      </c>
      <c r="F42" s="66">
        <v>8102</v>
      </c>
      <c r="G42" s="66">
        <v>6383</v>
      </c>
      <c r="H42" s="67">
        <v>2158</v>
      </c>
      <c r="I42" s="66">
        <v>1424</v>
      </c>
      <c r="J42" s="68">
        <v>5875</v>
      </c>
      <c r="K42" s="66">
        <v>6964</v>
      </c>
      <c r="L42" s="66">
        <v>2476</v>
      </c>
      <c r="M42" s="66">
        <v>2607.2279999999996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125</v>
      </c>
      <c r="F43" s="66">
        <v>0</v>
      </c>
      <c r="G43" s="66">
        <v>0</v>
      </c>
      <c r="H43" s="67">
        <v>5545</v>
      </c>
      <c r="I43" s="66">
        <v>6828</v>
      </c>
      <c r="J43" s="68">
        <v>262</v>
      </c>
      <c r="K43" s="66">
        <v>0</v>
      </c>
      <c r="L43" s="66">
        <v>6092</v>
      </c>
      <c r="M43" s="66">
        <v>6414.8759999999993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0</v>
      </c>
      <c r="F44" s="66">
        <v>586</v>
      </c>
      <c r="G44" s="66">
        <v>960</v>
      </c>
      <c r="H44" s="67">
        <v>146</v>
      </c>
      <c r="I44" s="66">
        <v>30</v>
      </c>
      <c r="J44" s="68">
        <v>862</v>
      </c>
      <c r="K44" s="66">
        <v>1892</v>
      </c>
      <c r="L44" s="66">
        <v>1041</v>
      </c>
      <c r="M44" s="66">
        <v>1896.173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73</v>
      </c>
      <c r="F45" s="66">
        <v>701</v>
      </c>
      <c r="G45" s="66">
        <v>51</v>
      </c>
      <c r="H45" s="67">
        <v>49</v>
      </c>
      <c r="I45" s="66">
        <v>49</v>
      </c>
      <c r="J45" s="68">
        <v>49</v>
      </c>
      <c r="K45" s="66">
        <v>100</v>
      </c>
      <c r="L45" s="66">
        <v>54</v>
      </c>
      <c r="M45" s="66">
        <v>56.861999999999995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130</v>
      </c>
      <c r="J46" s="75">
        <v>130</v>
      </c>
      <c r="K46" s="73">
        <v>100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0</v>
      </c>
      <c r="G47" s="81">
        <f t="shared" si="3"/>
        <v>0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0</v>
      </c>
      <c r="G48" s="59">
        <v>0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79</v>
      </c>
      <c r="F51" s="51">
        <f t="shared" ref="F51:M51" si="4">F52+F59+F62+F63+F64+F72+F73</f>
        <v>409</v>
      </c>
      <c r="G51" s="51">
        <f t="shared" si="4"/>
        <v>263</v>
      </c>
      <c r="H51" s="52">
        <f t="shared" si="4"/>
        <v>167</v>
      </c>
      <c r="I51" s="51">
        <f t="shared" si="4"/>
        <v>3346</v>
      </c>
      <c r="J51" s="53">
        <f t="shared" si="4"/>
        <v>3919</v>
      </c>
      <c r="K51" s="51">
        <f t="shared" si="4"/>
        <v>170</v>
      </c>
      <c r="L51" s="51">
        <f t="shared" si="4"/>
        <v>173</v>
      </c>
      <c r="M51" s="51">
        <f t="shared" si="4"/>
        <v>182.16899999999998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0</v>
      </c>
      <c r="F52" s="59">
        <f t="shared" ref="F52:M52" si="5">F53+F56</f>
        <v>0</v>
      </c>
      <c r="G52" s="59">
        <f t="shared" si="5"/>
        <v>0</v>
      </c>
      <c r="H52" s="60">
        <f t="shared" si="5"/>
        <v>0</v>
      </c>
      <c r="I52" s="59">
        <f t="shared" si="5"/>
        <v>3239</v>
      </c>
      <c r="J52" s="61">
        <f t="shared" si="5"/>
        <v>3239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0</v>
      </c>
      <c r="F53" s="73">
        <f t="shared" ref="F53:M53" si="6">SUM(F54:F55)</f>
        <v>0</v>
      </c>
      <c r="G53" s="73">
        <f t="shared" si="6"/>
        <v>0</v>
      </c>
      <c r="H53" s="74">
        <f t="shared" si="6"/>
        <v>0</v>
      </c>
      <c r="I53" s="73">
        <f t="shared" si="6"/>
        <v>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0</v>
      </c>
      <c r="F55" s="73">
        <v>0</v>
      </c>
      <c r="G55" s="73">
        <v>0</v>
      </c>
      <c r="H55" s="74">
        <v>0</v>
      </c>
      <c r="I55" s="73">
        <v>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73">
        <f>SUM(E57:E58)</f>
        <v>0</v>
      </c>
      <c r="F56" s="73">
        <f t="shared" ref="F56:M56" si="7">SUM(F57:F58)</f>
        <v>0</v>
      </c>
      <c r="G56" s="73">
        <f t="shared" si="7"/>
        <v>0</v>
      </c>
      <c r="H56" s="74">
        <f t="shared" si="7"/>
        <v>0</v>
      </c>
      <c r="I56" s="73">
        <f t="shared" si="7"/>
        <v>3239</v>
      </c>
      <c r="J56" s="75">
        <f t="shared" si="7"/>
        <v>3239</v>
      </c>
      <c r="K56" s="73">
        <f t="shared" si="7"/>
        <v>0</v>
      </c>
      <c r="L56" s="73">
        <f t="shared" si="7"/>
        <v>0</v>
      </c>
      <c r="M56" s="73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3239</v>
      </c>
      <c r="J58" s="75">
        <v>3239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0</v>
      </c>
      <c r="F59" s="81">
        <f t="shared" ref="F59:M59" si="8">SUM(F60:F61)</f>
        <v>0</v>
      </c>
      <c r="G59" s="81">
        <f t="shared" si="8"/>
        <v>50</v>
      </c>
      <c r="H59" s="82">
        <f t="shared" si="8"/>
        <v>167</v>
      </c>
      <c r="I59" s="81">
        <f t="shared" si="8"/>
        <v>107</v>
      </c>
      <c r="J59" s="83">
        <f t="shared" si="8"/>
        <v>82</v>
      </c>
      <c r="K59" s="81">
        <f t="shared" si="8"/>
        <v>170</v>
      </c>
      <c r="L59" s="81">
        <f t="shared" si="8"/>
        <v>173</v>
      </c>
      <c r="M59" s="81">
        <f t="shared" si="8"/>
        <v>182.16899999999998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0</v>
      </c>
      <c r="F61" s="73">
        <v>0</v>
      </c>
      <c r="G61" s="73">
        <v>50</v>
      </c>
      <c r="H61" s="74">
        <v>167</v>
      </c>
      <c r="I61" s="73">
        <v>107</v>
      </c>
      <c r="J61" s="75">
        <v>82</v>
      </c>
      <c r="K61" s="73">
        <v>170</v>
      </c>
      <c r="L61" s="73">
        <v>173</v>
      </c>
      <c r="M61" s="73">
        <v>182.16899999999998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0</v>
      </c>
      <c r="G62" s="66">
        <v>0</v>
      </c>
      <c r="H62" s="67">
        <v>0</v>
      </c>
      <c r="I62" s="66">
        <v>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39" t="s">
        <v>9</v>
      </c>
      <c r="E64" s="73">
        <f>E65+E68</f>
        <v>0</v>
      </c>
      <c r="F64" s="73">
        <f t="shared" ref="F64:M64" si="9">F65+F68</f>
        <v>0</v>
      </c>
      <c r="G64" s="73">
        <f t="shared" si="9"/>
        <v>0</v>
      </c>
      <c r="H64" s="74">
        <f t="shared" si="9"/>
        <v>0</v>
      </c>
      <c r="I64" s="73">
        <f t="shared" si="9"/>
        <v>0</v>
      </c>
      <c r="J64" s="75">
        <f t="shared" si="9"/>
        <v>0</v>
      </c>
      <c r="K64" s="73">
        <f t="shared" si="9"/>
        <v>0</v>
      </c>
      <c r="L64" s="73">
        <f t="shared" si="9"/>
        <v>0</v>
      </c>
      <c r="M64" s="73">
        <f t="shared" si="9"/>
        <v>0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0</v>
      </c>
      <c r="F65" s="81">
        <f t="shared" ref="F65:M65" si="10">SUM(F66:F67)</f>
        <v>0</v>
      </c>
      <c r="G65" s="81">
        <f t="shared" si="10"/>
        <v>0</v>
      </c>
      <c r="H65" s="82">
        <f t="shared" si="10"/>
        <v>0</v>
      </c>
      <c r="I65" s="81">
        <f t="shared" si="10"/>
        <v>0</v>
      </c>
      <c r="J65" s="83">
        <f t="shared" si="10"/>
        <v>0</v>
      </c>
      <c r="K65" s="81">
        <f t="shared" si="10"/>
        <v>0</v>
      </c>
      <c r="L65" s="81">
        <f t="shared" si="10"/>
        <v>0</v>
      </c>
      <c r="M65" s="81">
        <f t="shared" si="10"/>
        <v>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0</v>
      </c>
      <c r="F67" s="73">
        <v>0</v>
      </c>
      <c r="G67" s="73">
        <v>0</v>
      </c>
      <c r="H67" s="74">
        <v>0</v>
      </c>
      <c r="I67" s="73">
        <v>0</v>
      </c>
      <c r="J67" s="75">
        <v>0</v>
      </c>
      <c r="K67" s="73">
        <v>0</v>
      </c>
      <c r="L67" s="73">
        <v>0</v>
      </c>
      <c r="M67" s="75">
        <v>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0</v>
      </c>
      <c r="I68" s="66">
        <f t="shared" si="11"/>
        <v>0</v>
      </c>
      <c r="J68" s="68">
        <f t="shared" si="11"/>
        <v>0</v>
      </c>
      <c r="K68" s="66">
        <f t="shared" si="11"/>
        <v>0</v>
      </c>
      <c r="L68" s="66">
        <f t="shared" si="11"/>
        <v>0</v>
      </c>
      <c r="M68" s="66">
        <f t="shared" si="11"/>
        <v>0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0</v>
      </c>
      <c r="I70" s="73">
        <v>0</v>
      </c>
      <c r="J70" s="75">
        <v>0</v>
      </c>
      <c r="K70" s="73">
        <v>0</v>
      </c>
      <c r="L70" s="73">
        <v>0</v>
      </c>
      <c r="M70" s="75">
        <v>0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0</v>
      </c>
      <c r="F72" s="66">
        <v>0</v>
      </c>
      <c r="G72" s="66">
        <v>0</v>
      </c>
      <c r="H72" s="67">
        <v>0</v>
      </c>
      <c r="I72" s="66">
        <v>0</v>
      </c>
      <c r="J72" s="68">
        <v>0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79</v>
      </c>
      <c r="F73" s="66">
        <f t="shared" ref="F73:M73" si="12">SUM(F74:F75)</f>
        <v>409</v>
      </c>
      <c r="G73" s="66">
        <f t="shared" si="12"/>
        <v>213</v>
      </c>
      <c r="H73" s="67">
        <f t="shared" si="12"/>
        <v>0</v>
      </c>
      <c r="I73" s="66">
        <f t="shared" si="12"/>
        <v>0</v>
      </c>
      <c r="J73" s="68">
        <f t="shared" si="12"/>
        <v>598</v>
      </c>
      <c r="K73" s="66">
        <f t="shared" si="12"/>
        <v>0</v>
      </c>
      <c r="L73" s="66">
        <f t="shared" si="12"/>
        <v>0</v>
      </c>
      <c r="M73" s="66">
        <f t="shared" si="12"/>
        <v>0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79</v>
      </c>
      <c r="F74" s="59">
        <v>409</v>
      </c>
      <c r="G74" s="59">
        <v>203</v>
      </c>
      <c r="H74" s="60">
        <v>0</v>
      </c>
      <c r="I74" s="59">
        <v>0</v>
      </c>
      <c r="J74" s="61">
        <v>598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0</v>
      </c>
      <c r="F75" s="73">
        <v>0</v>
      </c>
      <c r="G75" s="73">
        <v>10</v>
      </c>
      <c r="H75" s="74">
        <v>0</v>
      </c>
      <c r="I75" s="73">
        <v>0</v>
      </c>
      <c r="J75" s="75">
        <v>0</v>
      </c>
      <c r="K75" s="73">
        <v>0</v>
      </c>
      <c r="L75" s="73">
        <v>0</v>
      </c>
      <c r="M75" s="73">
        <v>0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29850</v>
      </c>
      <c r="F77" s="51">
        <f t="shared" ref="F77:M77" si="13">F78+F81+F84+F85+F86+F87+F88</f>
        <v>48157</v>
      </c>
      <c r="G77" s="51">
        <f t="shared" si="13"/>
        <v>33330</v>
      </c>
      <c r="H77" s="52">
        <f t="shared" si="13"/>
        <v>52770</v>
      </c>
      <c r="I77" s="51">
        <f t="shared" si="13"/>
        <v>24496</v>
      </c>
      <c r="J77" s="53">
        <f t="shared" si="13"/>
        <v>30440</v>
      </c>
      <c r="K77" s="51">
        <f t="shared" si="13"/>
        <v>52945</v>
      </c>
      <c r="L77" s="51">
        <f t="shared" si="13"/>
        <v>52385</v>
      </c>
      <c r="M77" s="51">
        <f t="shared" si="13"/>
        <v>52435.404999999999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29287</v>
      </c>
      <c r="F78" s="81">
        <f t="shared" ref="F78:M78" si="14">SUM(F79:F80)</f>
        <v>42851</v>
      </c>
      <c r="G78" s="81">
        <f t="shared" si="14"/>
        <v>32430</v>
      </c>
      <c r="H78" s="82">
        <f t="shared" si="14"/>
        <v>52770</v>
      </c>
      <c r="I78" s="81">
        <f t="shared" si="14"/>
        <v>24385</v>
      </c>
      <c r="J78" s="83">
        <f t="shared" si="14"/>
        <v>30185</v>
      </c>
      <c r="K78" s="81">
        <f t="shared" si="14"/>
        <v>51900</v>
      </c>
      <c r="L78" s="81">
        <f t="shared" si="14"/>
        <v>51400</v>
      </c>
      <c r="M78" s="81">
        <f t="shared" si="14"/>
        <v>51400.2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29287</v>
      </c>
      <c r="F79" s="59">
        <v>42851</v>
      </c>
      <c r="G79" s="59">
        <v>32430</v>
      </c>
      <c r="H79" s="60">
        <v>52770</v>
      </c>
      <c r="I79" s="59">
        <v>24385</v>
      </c>
      <c r="J79" s="61">
        <v>30185</v>
      </c>
      <c r="K79" s="59">
        <v>51900</v>
      </c>
      <c r="L79" s="59">
        <v>51400</v>
      </c>
      <c r="M79" s="59">
        <v>51400.2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563</v>
      </c>
      <c r="F81" s="66">
        <f t="shared" ref="F81:M81" si="15">SUM(F82:F83)</f>
        <v>5277</v>
      </c>
      <c r="G81" s="66">
        <f t="shared" si="15"/>
        <v>900</v>
      </c>
      <c r="H81" s="67">
        <f t="shared" si="15"/>
        <v>0</v>
      </c>
      <c r="I81" s="66">
        <f t="shared" si="15"/>
        <v>111</v>
      </c>
      <c r="J81" s="68">
        <f t="shared" si="15"/>
        <v>255</v>
      </c>
      <c r="K81" s="66">
        <f t="shared" si="15"/>
        <v>1045</v>
      </c>
      <c r="L81" s="66">
        <f t="shared" si="15"/>
        <v>985</v>
      </c>
      <c r="M81" s="66">
        <f t="shared" si="15"/>
        <v>1035.2049999999999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36</v>
      </c>
      <c r="G82" s="59">
        <v>56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563</v>
      </c>
      <c r="F83" s="73">
        <v>5241</v>
      </c>
      <c r="G83" s="73">
        <v>844</v>
      </c>
      <c r="H83" s="74">
        <v>0</v>
      </c>
      <c r="I83" s="73">
        <v>111</v>
      </c>
      <c r="J83" s="75">
        <v>255</v>
      </c>
      <c r="K83" s="73">
        <v>1045</v>
      </c>
      <c r="L83" s="73">
        <v>985</v>
      </c>
      <c r="M83" s="73">
        <v>1035.2049999999999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29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0</v>
      </c>
      <c r="F88" s="66">
        <v>0</v>
      </c>
      <c r="G88" s="66">
        <v>0</v>
      </c>
      <c r="H88" s="67">
        <v>0</v>
      </c>
      <c r="I88" s="66">
        <v>0</v>
      </c>
      <c r="J88" s="68">
        <v>0</v>
      </c>
      <c r="K88" s="66">
        <v>0</v>
      </c>
      <c r="L88" s="66">
        <v>0</v>
      </c>
      <c r="M88" s="66">
        <v>0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65</v>
      </c>
      <c r="F90" s="51">
        <v>248</v>
      </c>
      <c r="G90" s="51">
        <v>442</v>
      </c>
      <c r="H90" s="52">
        <v>0</v>
      </c>
      <c r="I90" s="51">
        <v>0</v>
      </c>
      <c r="J90" s="53">
        <v>0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115584</v>
      </c>
      <c r="F92" s="38">
        <f t="shared" ref="F92:M92" si="16">F4+F51+F77+F90</f>
        <v>154663</v>
      </c>
      <c r="G92" s="38">
        <f t="shared" si="16"/>
        <v>154307</v>
      </c>
      <c r="H92" s="39">
        <f t="shared" si="16"/>
        <v>171458</v>
      </c>
      <c r="I92" s="38">
        <f t="shared" si="16"/>
        <v>141267</v>
      </c>
      <c r="J92" s="40">
        <f t="shared" si="16"/>
        <v>150445</v>
      </c>
      <c r="K92" s="38">
        <f t="shared" si="16"/>
        <v>174832</v>
      </c>
      <c r="L92" s="38">
        <f t="shared" si="16"/>
        <v>171906</v>
      </c>
      <c r="M92" s="38">
        <f t="shared" si="16"/>
        <v>178342.01800000001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/>
      <c r="D101" s="124"/>
      <c r="N101" s="124"/>
      <c r="O101" s="124"/>
    </row>
    <row r="102" spans="3:15" s="14" customFormat="1" x14ac:dyDescent="0.2">
      <c r="C102" s="124"/>
      <c r="D102" s="124"/>
      <c r="N102" s="124"/>
      <c r="O102" s="124"/>
    </row>
    <row r="103" spans="3:15" s="14" customFormat="1" x14ac:dyDescent="0.2">
      <c r="C103" s="124"/>
      <c r="D103" s="124"/>
      <c r="N103" s="124"/>
      <c r="O103" s="124"/>
    </row>
    <row r="104" spans="3:15" s="14" customFormat="1" x14ac:dyDescent="0.2">
      <c r="C104" s="124"/>
      <c r="D104" s="124"/>
      <c r="N104" s="124"/>
      <c r="O104" s="124"/>
    </row>
    <row r="105" spans="3:15" s="14" customFormat="1" x14ac:dyDescent="0.2">
      <c r="C105" s="124"/>
      <c r="D105" s="124"/>
      <c r="N105" s="124"/>
      <c r="O105" s="124"/>
    </row>
    <row r="106" spans="3:15" s="14" customFormat="1" x14ac:dyDescent="0.2">
      <c r="C106" s="124"/>
      <c r="D106" s="124"/>
      <c r="N106" s="124"/>
      <c r="O106" s="124"/>
    </row>
    <row r="107" spans="3:15" s="14" customFormat="1" x14ac:dyDescent="0.2">
      <c r="C107" s="124"/>
      <c r="D107" s="124"/>
      <c r="N107" s="124"/>
      <c r="O107" s="124"/>
    </row>
    <row r="108" spans="3:15" s="14" customFormat="1" x14ac:dyDescent="0.2">
      <c r="C108" s="124"/>
      <c r="D108" s="124"/>
      <c r="N108" s="124"/>
      <c r="O108" s="124"/>
    </row>
    <row r="109" spans="3:15" s="14" customFormat="1" x14ac:dyDescent="0.2">
      <c r="C109" s="124"/>
      <c r="D109" s="124"/>
      <c r="N109" s="124"/>
      <c r="O109" s="124"/>
    </row>
    <row r="110" spans="3:15" s="14" customFormat="1" x14ac:dyDescent="0.2">
      <c r="C110" s="124"/>
      <c r="D110" s="124"/>
      <c r="N110" s="124"/>
      <c r="O110" s="124"/>
    </row>
    <row r="111" spans="3:15" s="14" customFormat="1" x14ac:dyDescent="0.2">
      <c r="C111" s="124"/>
      <c r="D111" s="124"/>
      <c r="N111" s="124"/>
      <c r="O111" s="124"/>
    </row>
    <row r="112" spans="3:15" s="14" customFormat="1" x14ac:dyDescent="0.2">
      <c r="C112" s="124"/>
      <c r="D112" s="124"/>
      <c r="N112" s="124"/>
      <c r="O112" s="124"/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174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129</v>
      </c>
      <c r="F3" s="17" t="s">
        <v>123</v>
      </c>
      <c r="G3" s="17" t="s">
        <v>122</v>
      </c>
      <c r="H3" s="173" t="s">
        <v>124</v>
      </c>
      <c r="I3" s="174"/>
      <c r="J3" s="175"/>
      <c r="K3" s="17" t="s">
        <v>125</v>
      </c>
      <c r="L3" s="17" t="s">
        <v>126</v>
      </c>
      <c r="M3" s="17" t="s">
        <v>130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21229</v>
      </c>
      <c r="F4" s="51">
        <f t="shared" ref="F4:M4" si="0">F5+F8+F47</f>
        <v>27889</v>
      </c>
      <c r="G4" s="51">
        <f t="shared" si="0"/>
        <v>21804</v>
      </c>
      <c r="H4" s="52">
        <f t="shared" si="0"/>
        <v>39994</v>
      </c>
      <c r="I4" s="51">
        <f t="shared" si="0"/>
        <v>28155</v>
      </c>
      <c r="J4" s="53">
        <f t="shared" si="0"/>
        <v>24252</v>
      </c>
      <c r="K4" s="51">
        <f t="shared" si="0"/>
        <v>32949</v>
      </c>
      <c r="L4" s="51">
        <f t="shared" si="0"/>
        <v>36312</v>
      </c>
      <c r="M4" s="51">
        <f t="shared" si="0"/>
        <v>35794.536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12824</v>
      </c>
      <c r="F5" s="81">
        <f t="shared" ref="F5:M5" si="1">SUM(F6:F7)</f>
        <v>12968</v>
      </c>
      <c r="G5" s="81">
        <f t="shared" si="1"/>
        <v>14019</v>
      </c>
      <c r="H5" s="82">
        <f t="shared" si="1"/>
        <v>16229</v>
      </c>
      <c r="I5" s="81">
        <f t="shared" si="1"/>
        <v>16606</v>
      </c>
      <c r="J5" s="83">
        <f t="shared" si="1"/>
        <v>16602</v>
      </c>
      <c r="K5" s="81">
        <f t="shared" si="1"/>
        <v>21000</v>
      </c>
      <c r="L5" s="81">
        <f t="shared" si="1"/>
        <v>23786</v>
      </c>
      <c r="M5" s="81">
        <f t="shared" si="1"/>
        <v>24896.657999999999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11304</v>
      </c>
      <c r="F6" s="59">
        <v>11328</v>
      </c>
      <c r="G6" s="59">
        <v>12031</v>
      </c>
      <c r="H6" s="60">
        <v>13584</v>
      </c>
      <c r="I6" s="59">
        <v>13961</v>
      </c>
      <c r="J6" s="61">
        <v>13956</v>
      </c>
      <c r="K6" s="59">
        <v>18359</v>
      </c>
      <c r="L6" s="59">
        <v>21017</v>
      </c>
      <c r="M6" s="59">
        <v>21980.900999999998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1520</v>
      </c>
      <c r="F7" s="73">
        <v>1640</v>
      </c>
      <c r="G7" s="73">
        <v>1988</v>
      </c>
      <c r="H7" s="74">
        <v>2645</v>
      </c>
      <c r="I7" s="73">
        <v>2645</v>
      </c>
      <c r="J7" s="75">
        <v>2646</v>
      </c>
      <c r="K7" s="73">
        <v>2641</v>
      </c>
      <c r="L7" s="73">
        <v>2769</v>
      </c>
      <c r="M7" s="73">
        <v>2915.7570000000001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8405</v>
      </c>
      <c r="F8" s="81">
        <f t="shared" ref="F8:M8" si="2">SUM(F9:F46)</f>
        <v>14921</v>
      </c>
      <c r="G8" s="81">
        <f t="shared" si="2"/>
        <v>7785</v>
      </c>
      <c r="H8" s="82">
        <f t="shared" si="2"/>
        <v>23765</v>
      </c>
      <c r="I8" s="81">
        <f t="shared" si="2"/>
        <v>11549</v>
      </c>
      <c r="J8" s="83">
        <f t="shared" si="2"/>
        <v>7650</v>
      </c>
      <c r="K8" s="81">
        <f t="shared" si="2"/>
        <v>11949</v>
      </c>
      <c r="L8" s="81">
        <f t="shared" si="2"/>
        <v>12526</v>
      </c>
      <c r="M8" s="81">
        <f t="shared" si="2"/>
        <v>10897.878000000001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8</v>
      </c>
      <c r="F9" s="59">
        <v>9</v>
      </c>
      <c r="G9" s="59">
        <v>8</v>
      </c>
      <c r="H9" s="60">
        <v>11</v>
      </c>
      <c r="I9" s="59">
        <v>-599</v>
      </c>
      <c r="J9" s="61">
        <v>88</v>
      </c>
      <c r="K9" s="59">
        <v>12</v>
      </c>
      <c r="L9" s="59">
        <v>13</v>
      </c>
      <c r="M9" s="59">
        <v>13.689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858</v>
      </c>
      <c r="F10" s="66">
        <v>184</v>
      </c>
      <c r="G10" s="66">
        <v>609</v>
      </c>
      <c r="H10" s="67">
        <v>4609</v>
      </c>
      <c r="I10" s="66">
        <v>4649</v>
      </c>
      <c r="J10" s="68">
        <v>2491</v>
      </c>
      <c r="K10" s="66">
        <v>1943</v>
      </c>
      <c r="L10" s="66">
        <v>2338</v>
      </c>
      <c r="M10" s="66">
        <v>2099.9139999999998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11</v>
      </c>
      <c r="F11" s="66">
        <v>96</v>
      </c>
      <c r="G11" s="66">
        <v>47</v>
      </c>
      <c r="H11" s="67">
        <v>15</v>
      </c>
      <c r="I11" s="66">
        <v>-47</v>
      </c>
      <c r="J11" s="68">
        <v>45</v>
      </c>
      <c r="K11" s="66">
        <v>16</v>
      </c>
      <c r="L11" s="66">
        <v>17</v>
      </c>
      <c r="M11" s="66">
        <v>17.901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0</v>
      </c>
      <c r="F12" s="66">
        <v>0</v>
      </c>
      <c r="G12" s="66">
        <v>0</v>
      </c>
      <c r="H12" s="67">
        <v>0</v>
      </c>
      <c r="I12" s="66">
        <v>0</v>
      </c>
      <c r="J12" s="68">
        <v>0</v>
      </c>
      <c r="K12" s="66">
        <v>0</v>
      </c>
      <c r="L12" s="66">
        <v>0</v>
      </c>
      <c r="M12" s="66">
        <v>0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0</v>
      </c>
      <c r="G13" s="66">
        <v>0</v>
      </c>
      <c r="H13" s="67">
        <v>0</v>
      </c>
      <c r="I13" s="66">
        <v>-20</v>
      </c>
      <c r="J13" s="68">
        <v>0</v>
      </c>
      <c r="K13" s="66">
        <v>0</v>
      </c>
      <c r="L13" s="66">
        <v>0</v>
      </c>
      <c r="M13" s="66">
        <v>0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243</v>
      </c>
      <c r="F14" s="66">
        <v>520</v>
      </c>
      <c r="G14" s="66">
        <v>347</v>
      </c>
      <c r="H14" s="67">
        <v>282</v>
      </c>
      <c r="I14" s="66">
        <v>342</v>
      </c>
      <c r="J14" s="68">
        <v>289</v>
      </c>
      <c r="K14" s="66">
        <v>646</v>
      </c>
      <c r="L14" s="66">
        <v>659</v>
      </c>
      <c r="M14" s="66">
        <v>1043.9269999999999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902</v>
      </c>
      <c r="F15" s="66">
        <v>489</v>
      </c>
      <c r="G15" s="66">
        <v>559</v>
      </c>
      <c r="H15" s="67">
        <v>305</v>
      </c>
      <c r="I15" s="66">
        <v>320</v>
      </c>
      <c r="J15" s="68">
        <v>534</v>
      </c>
      <c r="K15" s="66">
        <v>321</v>
      </c>
      <c r="L15" s="66">
        <v>335</v>
      </c>
      <c r="M15" s="66">
        <v>388.755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0</v>
      </c>
      <c r="F16" s="66">
        <v>0</v>
      </c>
      <c r="G16" s="66">
        <v>0</v>
      </c>
      <c r="H16" s="67">
        <v>65</v>
      </c>
      <c r="I16" s="66">
        <v>65</v>
      </c>
      <c r="J16" s="68">
        <v>65</v>
      </c>
      <c r="K16" s="66">
        <v>68</v>
      </c>
      <c r="L16" s="66">
        <v>71</v>
      </c>
      <c r="M16" s="66">
        <v>74.762999999999991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4291</v>
      </c>
      <c r="F17" s="66">
        <v>10421</v>
      </c>
      <c r="G17" s="66">
        <v>4245</v>
      </c>
      <c r="H17" s="67">
        <v>65</v>
      </c>
      <c r="I17" s="66">
        <v>880</v>
      </c>
      <c r="J17" s="68">
        <v>1258</v>
      </c>
      <c r="K17" s="66">
        <v>5240</v>
      </c>
      <c r="L17" s="66">
        <v>5090</v>
      </c>
      <c r="M17" s="66">
        <v>5095.7700000000004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0</v>
      </c>
      <c r="F18" s="66">
        <v>0</v>
      </c>
      <c r="G18" s="66">
        <v>0</v>
      </c>
      <c r="H18" s="67">
        <v>0</v>
      </c>
      <c r="I18" s="66">
        <v>0</v>
      </c>
      <c r="J18" s="68">
        <v>0</v>
      </c>
      <c r="K18" s="66">
        <v>0</v>
      </c>
      <c r="L18" s="66">
        <v>150</v>
      </c>
      <c r="M18" s="66">
        <v>149.94999999999999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0</v>
      </c>
      <c r="G19" s="66">
        <v>0</v>
      </c>
      <c r="H19" s="67">
        <v>0</v>
      </c>
      <c r="I19" s="66">
        <v>0</v>
      </c>
      <c r="J19" s="68">
        <v>0</v>
      </c>
      <c r="K19" s="66">
        <v>0</v>
      </c>
      <c r="L19" s="66">
        <v>0</v>
      </c>
      <c r="M19" s="66">
        <v>0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0</v>
      </c>
      <c r="F21" s="66">
        <v>0</v>
      </c>
      <c r="G21" s="66">
        <v>0</v>
      </c>
      <c r="H21" s="67">
        <v>0</v>
      </c>
      <c r="I21" s="66">
        <v>0</v>
      </c>
      <c r="J21" s="68">
        <v>0</v>
      </c>
      <c r="K21" s="66">
        <v>0</v>
      </c>
      <c r="L21" s="66">
        <v>0</v>
      </c>
      <c r="M21" s="66">
        <v>0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48</v>
      </c>
      <c r="F22" s="66">
        <v>25</v>
      </c>
      <c r="G22" s="66">
        <v>732</v>
      </c>
      <c r="H22" s="67">
        <v>64</v>
      </c>
      <c r="I22" s="66">
        <v>-241</v>
      </c>
      <c r="J22" s="68">
        <v>14</v>
      </c>
      <c r="K22" s="66">
        <v>67</v>
      </c>
      <c r="L22" s="66">
        <v>70</v>
      </c>
      <c r="M22" s="66">
        <v>73.709999999999994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238</v>
      </c>
      <c r="F23" s="66">
        <v>116</v>
      </c>
      <c r="G23" s="66">
        <v>402</v>
      </c>
      <c r="H23" s="67">
        <v>16169</v>
      </c>
      <c r="I23" s="66">
        <v>3586</v>
      </c>
      <c r="J23" s="68">
        <v>141</v>
      </c>
      <c r="K23" s="66">
        <v>1196</v>
      </c>
      <c r="L23" s="66">
        <v>1238</v>
      </c>
      <c r="M23" s="66">
        <v>-890.38600000000019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0</v>
      </c>
      <c r="F24" s="66">
        <v>0</v>
      </c>
      <c r="G24" s="66">
        <v>0</v>
      </c>
      <c r="H24" s="67">
        <v>0</v>
      </c>
      <c r="I24" s="66">
        <v>0</v>
      </c>
      <c r="J24" s="68">
        <v>0</v>
      </c>
      <c r="K24" s="66">
        <v>0</v>
      </c>
      <c r="L24" s="66">
        <v>0</v>
      </c>
      <c r="M24" s="66">
        <v>0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0</v>
      </c>
      <c r="G25" s="66">
        <v>0</v>
      </c>
      <c r="H25" s="67">
        <v>0</v>
      </c>
      <c r="I25" s="66">
        <v>0</v>
      </c>
      <c r="J25" s="68">
        <v>0</v>
      </c>
      <c r="K25" s="66">
        <v>0</v>
      </c>
      <c r="L25" s="66">
        <v>0</v>
      </c>
      <c r="M25" s="66">
        <v>0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13</v>
      </c>
      <c r="F29" s="66">
        <v>5</v>
      </c>
      <c r="G29" s="66">
        <v>13</v>
      </c>
      <c r="H29" s="67">
        <v>5</v>
      </c>
      <c r="I29" s="66">
        <v>5</v>
      </c>
      <c r="J29" s="68">
        <v>5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0</v>
      </c>
      <c r="F30" s="66">
        <v>0</v>
      </c>
      <c r="G30" s="66">
        <v>0</v>
      </c>
      <c r="H30" s="67">
        <v>0</v>
      </c>
      <c r="I30" s="66">
        <v>0</v>
      </c>
      <c r="J30" s="68">
        <v>0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1</v>
      </c>
      <c r="F32" s="66">
        <v>0</v>
      </c>
      <c r="G32" s="66">
        <v>0</v>
      </c>
      <c r="H32" s="67">
        <v>3</v>
      </c>
      <c r="I32" s="66">
        <v>3</v>
      </c>
      <c r="J32" s="68">
        <v>3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0</v>
      </c>
      <c r="F33" s="66">
        <v>0</v>
      </c>
      <c r="G33" s="66">
        <v>0</v>
      </c>
      <c r="H33" s="67">
        <v>0</v>
      </c>
      <c r="I33" s="66">
        <v>0</v>
      </c>
      <c r="J33" s="68">
        <v>0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0</v>
      </c>
      <c r="I35" s="66">
        <v>0</v>
      </c>
      <c r="J35" s="68">
        <v>0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0</v>
      </c>
      <c r="F36" s="66">
        <v>0</v>
      </c>
      <c r="G36" s="66">
        <v>0</v>
      </c>
      <c r="H36" s="67">
        <v>0</v>
      </c>
      <c r="I36" s="66">
        <v>0</v>
      </c>
      <c r="J36" s="68">
        <v>0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0</v>
      </c>
      <c r="F37" s="66">
        <v>4</v>
      </c>
      <c r="G37" s="66">
        <v>0</v>
      </c>
      <c r="H37" s="67">
        <v>0</v>
      </c>
      <c r="I37" s="66">
        <v>45</v>
      </c>
      <c r="J37" s="68">
        <v>41</v>
      </c>
      <c r="K37" s="66">
        <v>58</v>
      </c>
      <c r="L37" s="66">
        <v>58</v>
      </c>
      <c r="M37" s="66">
        <v>61.073999999999998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149</v>
      </c>
      <c r="F38" s="66">
        <v>194</v>
      </c>
      <c r="G38" s="66">
        <v>219</v>
      </c>
      <c r="H38" s="67">
        <v>152</v>
      </c>
      <c r="I38" s="66">
        <v>99</v>
      </c>
      <c r="J38" s="68">
        <v>128</v>
      </c>
      <c r="K38" s="66">
        <v>159</v>
      </c>
      <c r="L38" s="66">
        <v>166</v>
      </c>
      <c r="M38" s="66">
        <v>174.798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360</v>
      </c>
      <c r="F39" s="66">
        <v>300</v>
      </c>
      <c r="G39" s="66">
        <v>175</v>
      </c>
      <c r="H39" s="67">
        <v>497</v>
      </c>
      <c r="I39" s="66">
        <v>582</v>
      </c>
      <c r="J39" s="68">
        <v>597</v>
      </c>
      <c r="K39" s="66">
        <v>472</v>
      </c>
      <c r="L39" s="66">
        <v>496</v>
      </c>
      <c r="M39" s="66">
        <v>522.28800000000001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0</v>
      </c>
      <c r="F40" s="66">
        <v>0</v>
      </c>
      <c r="G40" s="66">
        <v>0</v>
      </c>
      <c r="H40" s="67">
        <v>0</v>
      </c>
      <c r="I40" s="66">
        <v>0</v>
      </c>
      <c r="J40" s="68">
        <v>0</v>
      </c>
      <c r="K40" s="66">
        <v>0</v>
      </c>
      <c r="L40" s="66">
        <v>0</v>
      </c>
      <c r="M40" s="66">
        <v>0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0</v>
      </c>
      <c r="F41" s="66">
        <v>0</v>
      </c>
      <c r="G41" s="66">
        <v>0</v>
      </c>
      <c r="H41" s="67">
        <v>0</v>
      </c>
      <c r="I41" s="66">
        <v>0</v>
      </c>
      <c r="J41" s="68">
        <v>0</v>
      </c>
      <c r="K41" s="66">
        <v>0</v>
      </c>
      <c r="L41" s="66">
        <v>0</v>
      </c>
      <c r="M41" s="66">
        <v>0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921</v>
      </c>
      <c r="F42" s="66">
        <v>1933</v>
      </c>
      <c r="G42" s="66">
        <v>181</v>
      </c>
      <c r="H42" s="67">
        <v>1435</v>
      </c>
      <c r="I42" s="66">
        <v>1827</v>
      </c>
      <c r="J42" s="68">
        <v>1712</v>
      </c>
      <c r="K42" s="66">
        <v>1507</v>
      </c>
      <c r="L42" s="66">
        <v>1576</v>
      </c>
      <c r="M42" s="66">
        <v>1659.5279999999998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285</v>
      </c>
      <c r="F43" s="66">
        <v>0</v>
      </c>
      <c r="G43" s="66">
        <v>0</v>
      </c>
      <c r="H43" s="67">
        <v>0</v>
      </c>
      <c r="I43" s="66">
        <v>-35</v>
      </c>
      <c r="J43" s="68">
        <v>0</v>
      </c>
      <c r="K43" s="66">
        <v>0</v>
      </c>
      <c r="L43" s="66">
        <v>0</v>
      </c>
      <c r="M43" s="66">
        <v>0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38</v>
      </c>
      <c r="F44" s="66">
        <v>56</v>
      </c>
      <c r="G44" s="66">
        <v>23</v>
      </c>
      <c r="H44" s="67">
        <v>50</v>
      </c>
      <c r="I44" s="66">
        <v>50</v>
      </c>
      <c r="J44" s="68">
        <v>150</v>
      </c>
      <c r="K44" s="66">
        <v>204</v>
      </c>
      <c r="L44" s="66">
        <v>207</v>
      </c>
      <c r="M44" s="66">
        <v>367.971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39</v>
      </c>
      <c r="F45" s="66">
        <v>569</v>
      </c>
      <c r="G45" s="66">
        <v>225</v>
      </c>
      <c r="H45" s="67">
        <v>38</v>
      </c>
      <c r="I45" s="66">
        <v>38</v>
      </c>
      <c r="J45" s="68">
        <v>89</v>
      </c>
      <c r="K45" s="66">
        <v>40</v>
      </c>
      <c r="L45" s="66">
        <v>42</v>
      </c>
      <c r="M45" s="66">
        <v>44.225999999999999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0</v>
      </c>
      <c r="J46" s="75">
        <v>0</v>
      </c>
      <c r="K46" s="73">
        <v>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0</v>
      </c>
      <c r="G47" s="81">
        <f t="shared" si="3"/>
        <v>0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0</v>
      </c>
      <c r="G48" s="59">
        <v>0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61674</v>
      </c>
      <c r="F51" s="51">
        <f t="shared" ref="F51:M51" si="4">F52+F59+F62+F63+F64+F72+F73</f>
        <v>85832</v>
      </c>
      <c r="G51" s="51">
        <f t="shared" si="4"/>
        <v>75600</v>
      </c>
      <c r="H51" s="52">
        <f t="shared" si="4"/>
        <v>78554</v>
      </c>
      <c r="I51" s="51">
        <f t="shared" si="4"/>
        <v>91004</v>
      </c>
      <c r="J51" s="53">
        <f t="shared" si="4"/>
        <v>92068</v>
      </c>
      <c r="K51" s="51">
        <f t="shared" si="4"/>
        <v>63047</v>
      </c>
      <c r="L51" s="51">
        <f t="shared" si="4"/>
        <v>66680</v>
      </c>
      <c r="M51" s="51">
        <f t="shared" si="4"/>
        <v>70150.44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0</v>
      </c>
      <c r="F52" s="59">
        <f t="shared" ref="F52:M52" si="5">F53+F56</f>
        <v>0</v>
      </c>
      <c r="G52" s="59">
        <f t="shared" si="5"/>
        <v>0</v>
      </c>
      <c r="H52" s="60">
        <f t="shared" si="5"/>
        <v>0</v>
      </c>
      <c r="I52" s="59">
        <f t="shared" si="5"/>
        <v>0</v>
      </c>
      <c r="J52" s="61">
        <f t="shared" si="5"/>
        <v>0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0</v>
      </c>
      <c r="F53" s="73">
        <f t="shared" ref="F53:M53" si="6">SUM(F54:F55)</f>
        <v>0</v>
      </c>
      <c r="G53" s="73">
        <f t="shared" si="6"/>
        <v>0</v>
      </c>
      <c r="H53" s="74">
        <f t="shared" si="6"/>
        <v>0</v>
      </c>
      <c r="I53" s="73">
        <f t="shared" si="6"/>
        <v>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0</v>
      </c>
      <c r="F55" s="73">
        <v>0</v>
      </c>
      <c r="G55" s="73">
        <v>0</v>
      </c>
      <c r="H55" s="74">
        <v>0</v>
      </c>
      <c r="I55" s="73">
        <v>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73">
        <f>SUM(E57:E58)</f>
        <v>0</v>
      </c>
      <c r="F56" s="73">
        <f t="shared" ref="F56:M56" si="7">SUM(F57:F58)</f>
        <v>0</v>
      </c>
      <c r="G56" s="73">
        <f t="shared" si="7"/>
        <v>0</v>
      </c>
      <c r="H56" s="74">
        <f t="shared" si="7"/>
        <v>0</v>
      </c>
      <c r="I56" s="73">
        <f t="shared" si="7"/>
        <v>0</v>
      </c>
      <c r="J56" s="75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0</v>
      </c>
      <c r="J58" s="75">
        <v>0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32184</v>
      </c>
      <c r="F59" s="81">
        <f t="shared" ref="F59:M59" si="8">SUM(F60:F61)</f>
        <v>44574</v>
      </c>
      <c r="G59" s="81">
        <f t="shared" si="8"/>
        <v>48251</v>
      </c>
      <c r="H59" s="82">
        <f t="shared" si="8"/>
        <v>51309</v>
      </c>
      <c r="I59" s="81">
        <f t="shared" si="8"/>
        <v>51309</v>
      </c>
      <c r="J59" s="83">
        <f t="shared" si="8"/>
        <v>51309</v>
      </c>
      <c r="K59" s="81">
        <f t="shared" si="8"/>
        <v>48251</v>
      </c>
      <c r="L59" s="81">
        <f t="shared" si="8"/>
        <v>48251</v>
      </c>
      <c r="M59" s="81">
        <f t="shared" si="8"/>
        <v>50808.303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32184</v>
      </c>
      <c r="F61" s="73">
        <v>44574</v>
      </c>
      <c r="G61" s="73">
        <v>48251</v>
      </c>
      <c r="H61" s="74">
        <v>51309</v>
      </c>
      <c r="I61" s="73">
        <v>51309</v>
      </c>
      <c r="J61" s="75">
        <v>51309</v>
      </c>
      <c r="K61" s="73">
        <v>48251</v>
      </c>
      <c r="L61" s="73">
        <v>48251</v>
      </c>
      <c r="M61" s="73">
        <v>50808.303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6000</v>
      </c>
      <c r="G62" s="66">
        <v>0</v>
      </c>
      <c r="H62" s="67">
        <v>0</v>
      </c>
      <c r="I62" s="66">
        <v>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39" t="s">
        <v>9</v>
      </c>
      <c r="E64" s="73">
        <f>E65+E68</f>
        <v>29490</v>
      </c>
      <c r="F64" s="73">
        <f t="shared" ref="F64:M64" si="9">F65+F68</f>
        <v>35000</v>
      </c>
      <c r="G64" s="73">
        <f t="shared" si="9"/>
        <v>27245</v>
      </c>
      <c r="H64" s="74">
        <f t="shared" si="9"/>
        <v>27245</v>
      </c>
      <c r="I64" s="73">
        <f t="shared" si="9"/>
        <v>22545</v>
      </c>
      <c r="J64" s="75">
        <f t="shared" si="9"/>
        <v>39545</v>
      </c>
      <c r="K64" s="73">
        <f t="shared" si="9"/>
        <v>14796</v>
      </c>
      <c r="L64" s="73">
        <f t="shared" si="9"/>
        <v>18429</v>
      </c>
      <c r="M64" s="73">
        <f t="shared" si="9"/>
        <v>19342.136999999999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29490</v>
      </c>
      <c r="F65" s="81">
        <f t="shared" ref="F65:M65" si="10">SUM(F66:F67)</f>
        <v>35000</v>
      </c>
      <c r="G65" s="81">
        <f t="shared" si="10"/>
        <v>27245</v>
      </c>
      <c r="H65" s="82">
        <f t="shared" si="10"/>
        <v>22245</v>
      </c>
      <c r="I65" s="81">
        <f t="shared" si="10"/>
        <v>22545</v>
      </c>
      <c r="J65" s="83">
        <f t="shared" si="10"/>
        <v>21783</v>
      </c>
      <c r="K65" s="81">
        <f t="shared" si="10"/>
        <v>1200</v>
      </c>
      <c r="L65" s="81">
        <f t="shared" si="10"/>
        <v>1200</v>
      </c>
      <c r="M65" s="81">
        <f t="shared" si="10"/>
        <v>1200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29490</v>
      </c>
      <c r="F67" s="73">
        <v>35000</v>
      </c>
      <c r="G67" s="73">
        <v>27245</v>
      </c>
      <c r="H67" s="74">
        <v>22245</v>
      </c>
      <c r="I67" s="73">
        <v>22545</v>
      </c>
      <c r="J67" s="75">
        <v>21783</v>
      </c>
      <c r="K67" s="73">
        <v>1200</v>
      </c>
      <c r="L67" s="73">
        <v>1200</v>
      </c>
      <c r="M67" s="75">
        <v>1200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5000</v>
      </c>
      <c r="I68" s="66">
        <f t="shared" si="11"/>
        <v>0</v>
      </c>
      <c r="J68" s="68">
        <f t="shared" si="11"/>
        <v>17762</v>
      </c>
      <c r="K68" s="66">
        <f t="shared" si="11"/>
        <v>13596</v>
      </c>
      <c r="L68" s="66">
        <f t="shared" si="11"/>
        <v>17229</v>
      </c>
      <c r="M68" s="66">
        <f t="shared" si="11"/>
        <v>18142.136999999999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5000</v>
      </c>
      <c r="I70" s="73">
        <v>0</v>
      </c>
      <c r="J70" s="75">
        <v>17762</v>
      </c>
      <c r="K70" s="73">
        <v>13596</v>
      </c>
      <c r="L70" s="73">
        <v>17229</v>
      </c>
      <c r="M70" s="75">
        <v>18142.136999999999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0</v>
      </c>
      <c r="F72" s="66">
        <v>0</v>
      </c>
      <c r="G72" s="66">
        <v>0</v>
      </c>
      <c r="H72" s="67">
        <v>0</v>
      </c>
      <c r="I72" s="66">
        <v>0</v>
      </c>
      <c r="J72" s="68">
        <v>0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0</v>
      </c>
      <c r="F73" s="66">
        <f t="shared" ref="F73:M73" si="12">SUM(F74:F75)</f>
        <v>258</v>
      </c>
      <c r="G73" s="66">
        <f t="shared" si="12"/>
        <v>104</v>
      </c>
      <c r="H73" s="67">
        <f t="shared" si="12"/>
        <v>0</v>
      </c>
      <c r="I73" s="66">
        <f t="shared" si="12"/>
        <v>17150</v>
      </c>
      <c r="J73" s="68">
        <f t="shared" si="12"/>
        <v>1214</v>
      </c>
      <c r="K73" s="66">
        <f t="shared" si="12"/>
        <v>0</v>
      </c>
      <c r="L73" s="66">
        <f t="shared" si="12"/>
        <v>0</v>
      </c>
      <c r="M73" s="66">
        <f t="shared" si="12"/>
        <v>0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0</v>
      </c>
      <c r="F74" s="59">
        <v>0</v>
      </c>
      <c r="G74" s="59">
        <v>29</v>
      </c>
      <c r="H74" s="60">
        <v>0</v>
      </c>
      <c r="I74" s="59">
        <v>0</v>
      </c>
      <c r="J74" s="61">
        <v>214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0</v>
      </c>
      <c r="F75" s="73">
        <v>258</v>
      </c>
      <c r="G75" s="73">
        <v>75</v>
      </c>
      <c r="H75" s="74">
        <v>0</v>
      </c>
      <c r="I75" s="73">
        <v>17150</v>
      </c>
      <c r="J75" s="75">
        <v>1000</v>
      </c>
      <c r="K75" s="73">
        <v>0</v>
      </c>
      <c r="L75" s="73">
        <v>0</v>
      </c>
      <c r="M75" s="73">
        <v>0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36</v>
      </c>
      <c r="F77" s="51">
        <f t="shared" ref="F77:M77" si="13">F78+F81+F84+F85+F86+F87+F88</f>
        <v>154</v>
      </c>
      <c r="G77" s="51">
        <f t="shared" si="13"/>
        <v>453</v>
      </c>
      <c r="H77" s="52">
        <f t="shared" si="13"/>
        <v>0</v>
      </c>
      <c r="I77" s="51">
        <f t="shared" si="13"/>
        <v>150</v>
      </c>
      <c r="J77" s="53">
        <f t="shared" si="13"/>
        <v>305</v>
      </c>
      <c r="K77" s="51">
        <f t="shared" si="13"/>
        <v>761</v>
      </c>
      <c r="L77" s="51">
        <f t="shared" si="13"/>
        <v>741</v>
      </c>
      <c r="M77" s="51">
        <f t="shared" si="13"/>
        <v>774.27299999999991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0</v>
      </c>
      <c r="F78" s="81">
        <f t="shared" ref="F78:M78" si="14">SUM(F79:F80)</f>
        <v>0</v>
      </c>
      <c r="G78" s="81">
        <f t="shared" si="14"/>
        <v>0</v>
      </c>
      <c r="H78" s="82">
        <f t="shared" si="14"/>
        <v>0</v>
      </c>
      <c r="I78" s="81">
        <f t="shared" si="14"/>
        <v>0</v>
      </c>
      <c r="J78" s="83">
        <f t="shared" si="14"/>
        <v>0</v>
      </c>
      <c r="K78" s="81">
        <f t="shared" si="14"/>
        <v>0</v>
      </c>
      <c r="L78" s="81">
        <f t="shared" si="14"/>
        <v>0</v>
      </c>
      <c r="M78" s="81">
        <f t="shared" si="14"/>
        <v>0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0</v>
      </c>
      <c r="F79" s="59">
        <v>0</v>
      </c>
      <c r="G79" s="59">
        <v>0</v>
      </c>
      <c r="H79" s="60">
        <v>0</v>
      </c>
      <c r="I79" s="59">
        <v>0</v>
      </c>
      <c r="J79" s="61">
        <v>0</v>
      </c>
      <c r="K79" s="59">
        <v>0</v>
      </c>
      <c r="L79" s="59">
        <v>0</v>
      </c>
      <c r="M79" s="59">
        <v>0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36</v>
      </c>
      <c r="F81" s="66">
        <f t="shared" ref="F81:M81" si="15">SUM(F82:F83)</f>
        <v>154</v>
      </c>
      <c r="G81" s="66">
        <f t="shared" si="15"/>
        <v>453</v>
      </c>
      <c r="H81" s="67">
        <f t="shared" si="15"/>
        <v>0</v>
      </c>
      <c r="I81" s="66">
        <f t="shared" si="15"/>
        <v>150</v>
      </c>
      <c r="J81" s="68">
        <f t="shared" si="15"/>
        <v>305</v>
      </c>
      <c r="K81" s="66">
        <f t="shared" si="15"/>
        <v>761</v>
      </c>
      <c r="L81" s="66">
        <f t="shared" si="15"/>
        <v>741</v>
      </c>
      <c r="M81" s="66">
        <f t="shared" si="15"/>
        <v>774.27299999999991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0</v>
      </c>
      <c r="G82" s="59">
        <v>0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36</v>
      </c>
      <c r="F83" s="73">
        <v>154</v>
      </c>
      <c r="G83" s="73">
        <v>453</v>
      </c>
      <c r="H83" s="74">
        <v>0</v>
      </c>
      <c r="I83" s="73">
        <v>150</v>
      </c>
      <c r="J83" s="75">
        <v>305</v>
      </c>
      <c r="K83" s="73">
        <v>761</v>
      </c>
      <c r="L83" s="73">
        <v>741</v>
      </c>
      <c r="M83" s="73">
        <v>774.27299999999991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0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0</v>
      </c>
      <c r="F88" s="66">
        <v>0</v>
      </c>
      <c r="G88" s="66">
        <v>0</v>
      </c>
      <c r="H88" s="67">
        <v>0</v>
      </c>
      <c r="I88" s="66">
        <v>0</v>
      </c>
      <c r="J88" s="68">
        <v>0</v>
      </c>
      <c r="K88" s="66">
        <v>0</v>
      </c>
      <c r="L88" s="66">
        <v>0</v>
      </c>
      <c r="M88" s="66">
        <v>0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0</v>
      </c>
      <c r="F90" s="51">
        <v>0</v>
      </c>
      <c r="G90" s="51">
        <v>28</v>
      </c>
      <c r="H90" s="52">
        <v>0</v>
      </c>
      <c r="I90" s="51">
        <v>0</v>
      </c>
      <c r="J90" s="53">
        <v>0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82939</v>
      </c>
      <c r="F92" s="38">
        <f t="shared" ref="F92:M92" si="16">F4+F51+F77+F90</f>
        <v>113875</v>
      </c>
      <c r="G92" s="38">
        <f t="shared" si="16"/>
        <v>97885</v>
      </c>
      <c r="H92" s="39">
        <f t="shared" si="16"/>
        <v>118548</v>
      </c>
      <c r="I92" s="38">
        <f t="shared" si="16"/>
        <v>119309</v>
      </c>
      <c r="J92" s="40">
        <f t="shared" si="16"/>
        <v>116625</v>
      </c>
      <c r="K92" s="38">
        <f t="shared" si="16"/>
        <v>96757</v>
      </c>
      <c r="L92" s="38">
        <f t="shared" si="16"/>
        <v>103733</v>
      </c>
      <c r="M92" s="38">
        <f t="shared" si="16"/>
        <v>106719.249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/>
      <c r="D101" s="124"/>
      <c r="N101" s="124"/>
      <c r="O101" s="124"/>
    </row>
    <row r="102" spans="3:15" s="14" customFormat="1" x14ac:dyDescent="0.2">
      <c r="C102" s="124"/>
      <c r="D102" s="124"/>
      <c r="N102" s="124"/>
      <c r="O102" s="124"/>
    </row>
    <row r="103" spans="3:15" s="14" customFormat="1" x14ac:dyDescent="0.2">
      <c r="C103" s="124"/>
      <c r="D103" s="124"/>
      <c r="N103" s="124"/>
      <c r="O103" s="124"/>
    </row>
    <row r="104" spans="3:15" s="14" customFormat="1" x14ac:dyDescent="0.2">
      <c r="C104" s="124"/>
      <c r="D104" s="124"/>
      <c r="N104" s="124"/>
      <c r="O104" s="124"/>
    </row>
    <row r="105" spans="3:15" s="14" customFormat="1" x14ac:dyDescent="0.2">
      <c r="C105" s="124"/>
      <c r="D105" s="124"/>
      <c r="N105" s="124"/>
      <c r="O105" s="124"/>
    </row>
    <row r="106" spans="3:15" s="14" customFormat="1" x14ac:dyDescent="0.2">
      <c r="C106" s="124"/>
      <c r="D106" s="124"/>
      <c r="N106" s="124"/>
      <c r="O106" s="124"/>
    </row>
    <row r="107" spans="3:15" s="14" customFormat="1" x14ac:dyDescent="0.2">
      <c r="C107" s="124"/>
      <c r="D107" s="124"/>
      <c r="N107" s="124"/>
      <c r="O107" s="124"/>
    </row>
    <row r="108" spans="3:15" s="14" customFormat="1" x14ac:dyDescent="0.2">
      <c r="C108" s="124"/>
      <c r="D108" s="124"/>
      <c r="N108" s="124"/>
      <c r="O108" s="124"/>
    </row>
    <row r="109" spans="3:15" s="14" customFormat="1" x14ac:dyDescent="0.2">
      <c r="C109" s="124"/>
      <c r="D109" s="124"/>
      <c r="N109" s="124"/>
      <c r="O109" s="124"/>
    </row>
    <row r="110" spans="3:15" s="14" customFormat="1" x14ac:dyDescent="0.2">
      <c r="C110" s="124"/>
      <c r="D110" s="124"/>
      <c r="N110" s="124"/>
      <c r="O110" s="124"/>
    </row>
    <row r="111" spans="3:15" s="14" customFormat="1" x14ac:dyDescent="0.2">
      <c r="C111" s="124"/>
      <c r="D111" s="124"/>
      <c r="N111" s="124"/>
      <c r="O111" s="124"/>
    </row>
    <row r="112" spans="3:15" s="14" customFormat="1" x14ac:dyDescent="0.2">
      <c r="C112" s="124"/>
      <c r="D112" s="124"/>
      <c r="N112" s="124"/>
      <c r="O112" s="124"/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1" customWidth="1"/>
    <col min="2" max="2" width="50.85546875" style="41" customWidth="1"/>
    <col min="3" max="4" width="0.85546875" style="41" customWidth="1"/>
    <col min="5" max="13" width="10.7109375" style="41" customWidth="1"/>
    <col min="14" max="15" width="0.85546875" style="41" customWidth="1"/>
    <col min="16" max="16384" width="9.140625" style="41"/>
  </cols>
  <sheetData>
    <row r="1" spans="1:27" s="4" customFormat="1" ht="15.75" customHeight="1" x14ac:dyDescent="0.2">
      <c r="A1" s="1" t="s">
        <v>175</v>
      </c>
      <c r="B1" s="2"/>
      <c r="C1" s="42"/>
      <c r="D1" s="42"/>
      <c r="E1" s="3"/>
      <c r="F1" s="3"/>
      <c r="G1" s="3"/>
      <c r="H1" s="3"/>
      <c r="I1" s="3"/>
      <c r="J1" s="3"/>
      <c r="K1" s="3"/>
      <c r="L1" s="3"/>
      <c r="M1" s="3"/>
      <c r="N1" s="125"/>
      <c r="O1" s="43"/>
    </row>
    <row r="2" spans="1:27" s="14" customFormat="1" ht="25.5" x14ac:dyDescent="0.2">
      <c r="A2" s="5"/>
      <c r="B2" s="6"/>
      <c r="C2" s="44" t="s">
        <v>9</v>
      </c>
      <c r="D2" s="44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6" t="s">
        <v>9</v>
      </c>
      <c r="O2" s="45" t="s">
        <v>9</v>
      </c>
    </row>
    <row r="3" spans="1:27" s="14" customFormat="1" x14ac:dyDescent="0.2">
      <c r="A3" s="15"/>
      <c r="B3" s="16" t="s">
        <v>5</v>
      </c>
      <c r="C3" s="46" t="s">
        <v>9</v>
      </c>
      <c r="D3" s="46" t="s">
        <v>9</v>
      </c>
      <c r="E3" s="17" t="s">
        <v>129</v>
      </c>
      <c r="F3" s="17" t="s">
        <v>123</v>
      </c>
      <c r="G3" s="17" t="s">
        <v>122</v>
      </c>
      <c r="H3" s="173" t="s">
        <v>124</v>
      </c>
      <c r="I3" s="174"/>
      <c r="J3" s="175"/>
      <c r="K3" s="17" t="s">
        <v>125</v>
      </c>
      <c r="L3" s="17" t="s">
        <v>126</v>
      </c>
      <c r="M3" s="17" t="s">
        <v>130</v>
      </c>
      <c r="N3" s="17" t="s">
        <v>9</v>
      </c>
      <c r="O3" s="47" t="s">
        <v>9</v>
      </c>
    </row>
    <row r="4" spans="1:27" s="55" customFormat="1" x14ac:dyDescent="0.2">
      <c r="A4" s="78"/>
      <c r="B4" s="127" t="s">
        <v>41</v>
      </c>
      <c r="C4" s="128" t="s">
        <v>9</v>
      </c>
      <c r="D4" s="128" t="s">
        <v>9</v>
      </c>
      <c r="E4" s="51">
        <f>E5+E8+E47</f>
        <v>4744</v>
      </c>
      <c r="F4" s="51">
        <f t="shared" ref="F4:M4" si="0">F5+F8+F47</f>
        <v>7272</v>
      </c>
      <c r="G4" s="51">
        <f t="shared" si="0"/>
        <v>9951</v>
      </c>
      <c r="H4" s="52">
        <f t="shared" si="0"/>
        <v>6335</v>
      </c>
      <c r="I4" s="51">
        <f t="shared" si="0"/>
        <v>8582</v>
      </c>
      <c r="J4" s="53">
        <f t="shared" si="0"/>
        <v>8402</v>
      </c>
      <c r="K4" s="51">
        <f t="shared" si="0"/>
        <v>8250</v>
      </c>
      <c r="L4" s="51">
        <f t="shared" si="0"/>
        <v>9611</v>
      </c>
      <c r="M4" s="51">
        <f t="shared" si="0"/>
        <v>10120.382999999998</v>
      </c>
      <c r="N4" s="129" t="s">
        <v>9</v>
      </c>
      <c r="O4" s="54" t="s">
        <v>9</v>
      </c>
      <c r="AA4" s="21" t="s">
        <v>6</v>
      </c>
    </row>
    <row r="5" spans="1:27" s="14" customFormat="1" x14ac:dyDescent="0.2">
      <c r="A5" s="22"/>
      <c r="B5" s="130" t="s">
        <v>42</v>
      </c>
      <c r="C5" s="131" t="s">
        <v>9</v>
      </c>
      <c r="D5" s="132" t="s">
        <v>9</v>
      </c>
      <c r="E5" s="81">
        <f>SUM(E6:E7)</f>
        <v>3017</v>
      </c>
      <c r="F5" s="81">
        <f t="shared" ref="F5:M5" si="1">SUM(F6:F7)</f>
        <v>5341</v>
      </c>
      <c r="G5" s="81">
        <f t="shared" si="1"/>
        <v>5541</v>
      </c>
      <c r="H5" s="82">
        <f t="shared" si="1"/>
        <v>4335</v>
      </c>
      <c r="I5" s="81">
        <f t="shared" si="1"/>
        <v>5835</v>
      </c>
      <c r="J5" s="83">
        <f t="shared" si="1"/>
        <v>5753</v>
      </c>
      <c r="K5" s="81">
        <f t="shared" si="1"/>
        <v>6100</v>
      </c>
      <c r="L5" s="81">
        <f t="shared" si="1"/>
        <v>7263</v>
      </c>
      <c r="M5" s="81">
        <f t="shared" si="1"/>
        <v>7597.9389999999994</v>
      </c>
      <c r="N5" s="133" t="s">
        <v>9</v>
      </c>
      <c r="O5" s="89" t="s">
        <v>9</v>
      </c>
      <c r="AA5" s="23">
        <v>1</v>
      </c>
    </row>
    <row r="6" spans="1:27" s="14" customFormat="1" x14ac:dyDescent="0.2">
      <c r="A6" s="22"/>
      <c r="B6" s="134" t="s">
        <v>43</v>
      </c>
      <c r="C6" s="135" t="s">
        <v>9</v>
      </c>
      <c r="D6" s="131" t="s">
        <v>9</v>
      </c>
      <c r="E6" s="59">
        <v>2717</v>
      </c>
      <c r="F6" s="59">
        <v>4765</v>
      </c>
      <c r="G6" s="59">
        <v>4745</v>
      </c>
      <c r="H6" s="60">
        <v>3865</v>
      </c>
      <c r="I6" s="59">
        <v>5365</v>
      </c>
      <c r="J6" s="61">
        <v>5283</v>
      </c>
      <c r="K6" s="59">
        <v>5604</v>
      </c>
      <c r="L6" s="59">
        <v>6794</v>
      </c>
      <c r="M6" s="59">
        <v>7154.0819999999994</v>
      </c>
      <c r="N6" s="136" t="s">
        <v>9</v>
      </c>
      <c r="O6" s="90" t="s">
        <v>9</v>
      </c>
      <c r="AA6" s="21" t="s">
        <v>7</v>
      </c>
    </row>
    <row r="7" spans="1:27" s="14" customFormat="1" x14ac:dyDescent="0.2">
      <c r="A7" s="22"/>
      <c r="B7" s="134" t="s">
        <v>44</v>
      </c>
      <c r="C7" s="135" t="s">
        <v>9</v>
      </c>
      <c r="D7" s="137" t="s">
        <v>9</v>
      </c>
      <c r="E7" s="73">
        <v>300</v>
      </c>
      <c r="F7" s="73">
        <v>576</v>
      </c>
      <c r="G7" s="73">
        <v>796</v>
      </c>
      <c r="H7" s="74">
        <v>470</v>
      </c>
      <c r="I7" s="73">
        <v>470</v>
      </c>
      <c r="J7" s="75">
        <v>470</v>
      </c>
      <c r="K7" s="73">
        <v>496</v>
      </c>
      <c r="L7" s="73">
        <v>469</v>
      </c>
      <c r="M7" s="73">
        <v>443.85699999999997</v>
      </c>
      <c r="N7" s="138" t="s">
        <v>9</v>
      </c>
      <c r="O7" s="90" t="s">
        <v>9</v>
      </c>
      <c r="AA7" s="23">
        <v>1</v>
      </c>
    </row>
    <row r="8" spans="1:27" s="14" customFormat="1" x14ac:dyDescent="0.25">
      <c r="A8" s="28"/>
      <c r="B8" s="130" t="s">
        <v>45</v>
      </c>
      <c r="C8" s="135" t="s">
        <v>9</v>
      </c>
      <c r="D8" s="139" t="s">
        <v>9</v>
      </c>
      <c r="E8" s="81">
        <f>SUM(E9:E46)</f>
        <v>1727</v>
      </c>
      <c r="F8" s="81">
        <f t="shared" ref="F8:M8" si="2">SUM(F9:F46)</f>
        <v>1931</v>
      </c>
      <c r="G8" s="81">
        <f t="shared" si="2"/>
        <v>4410</v>
      </c>
      <c r="H8" s="82">
        <f t="shared" si="2"/>
        <v>2000</v>
      </c>
      <c r="I8" s="81">
        <f t="shared" si="2"/>
        <v>2747</v>
      </c>
      <c r="J8" s="83">
        <f t="shared" si="2"/>
        <v>2649</v>
      </c>
      <c r="K8" s="81">
        <f t="shared" si="2"/>
        <v>2150</v>
      </c>
      <c r="L8" s="81">
        <f t="shared" si="2"/>
        <v>2348</v>
      </c>
      <c r="M8" s="81">
        <f t="shared" si="2"/>
        <v>2522.4439999999995</v>
      </c>
      <c r="N8" s="140" t="s">
        <v>9</v>
      </c>
      <c r="O8" s="90" t="s">
        <v>9</v>
      </c>
      <c r="AA8" s="21" t="s">
        <v>8</v>
      </c>
    </row>
    <row r="9" spans="1:27" s="14" customFormat="1" x14ac:dyDescent="0.25">
      <c r="A9" s="28"/>
      <c r="B9" s="141" t="s">
        <v>46</v>
      </c>
      <c r="C9" s="135" t="s">
        <v>9</v>
      </c>
      <c r="D9" s="131" t="s">
        <v>9</v>
      </c>
      <c r="E9" s="59">
        <v>0</v>
      </c>
      <c r="F9" s="59">
        <v>0</v>
      </c>
      <c r="G9" s="59">
        <v>0</v>
      </c>
      <c r="H9" s="60">
        <v>0</v>
      </c>
      <c r="I9" s="59">
        <v>0</v>
      </c>
      <c r="J9" s="61">
        <v>31</v>
      </c>
      <c r="K9" s="59">
        <v>-30</v>
      </c>
      <c r="L9" s="59">
        <v>0</v>
      </c>
      <c r="M9" s="59">
        <v>0</v>
      </c>
      <c r="N9" s="136" t="s">
        <v>9</v>
      </c>
      <c r="O9" s="90" t="s">
        <v>9</v>
      </c>
      <c r="AA9" s="14" t="s">
        <v>9</v>
      </c>
    </row>
    <row r="10" spans="1:27" s="14" customFormat="1" x14ac:dyDescent="0.25">
      <c r="A10" s="28"/>
      <c r="B10" s="141" t="s">
        <v>47</v>
      </c>
      <c r="C10" s="135" t="s">
        <v>9</v>
      </c>
      <c r="D10" s="135" t="s">
        <v>9</v>
      </c>
      <c r="E10" s="66">
        <v>53</v>
      </c>
      <c r="F10" s="66">
        <v>82</v>
      </c>
      <c r="G10" s="66">
        <v>513</v>
      </c>
      <c r="H10" s="67">
        <v>68</v>
      </c>
      <c r="I10" s="66">
        <v>-132</v>
      </c>
      <c r="J10" s="68">
        <v>0</v>
      </c>
      <c r="K10" s="66">
        <v>71</v>
      </c>
      <c r="L10" s="66">
        <v>74</v>
      </c>
      <c r="M10" s="66">
        <v>77.921999999999997</v>
      </c>
      <c r="N10" s="142" t="s">
        <v>9</v>
      </c>
      <c r="O10" s="90" t="s">
        <v>9</v>
      </c>
    </row>
    <row r="11" spans="1:27" s="14" customFormat="1" x14ac:dyDescent="0.25">
      <c r="A11" s="28"/>
      <c r="B11" s="141" t="s">
        <v>48</v>
      </c>
      <c r="C11" s="135" t="s">
        <v>9</v>
      </c>
      <c r="D11" s="135" t="s">
        <v>9</v>
      </c>
      <c r="E11" s="66">
        <v>3</v>
      </c>
      <c r="F11" s="66">
        <v>43</v>
      </c>
      <c r="G11" s="66">
        <v>1</v>
      </c>
      <c r="H11" s="67">
        <v>6</v>
      </c>
      <c r="I11" s="66">
        <v>-54</v>
      </c>
      <c r="J11" s="68">
        <v>6</v>
      </c>
      <c r="K11" s="66">
        <v>6</v>
      </c>
      <c r="L11" s="66">
        <v>6</v>
      </c>
      <c r="M11" s="66">
        <v>6.3179999999999996</v>
      </c>
      <c r="N11" s="142" t="s">
        <v>9</v>
      </c>
      <c r="O11" s="90" t="s">
        <v>9</v>
      </c>
    </row>
    <row r="12" spans="1:27" s="14" customFormat="1" x14ac:dyDescent="0.25">
      <c r="A12" s="28"/>
      <c r="B12" s="141" t="s">
        <v>49</v>
      </c>
      <c r="C12" s="135" t="s">
        <v>9</v>
      </c>
      <c r="D12" s="135" t="s">
        <v>9</v>
      </c>
      <c r="E12" s="66">
        <v>0</v>
      </c>
      <c r="F12" s="66">
        <v>440</v>
      </c>
      <c r="G12" s="66">
        <v>0</v>
      </c>
      <c r="H12" s="67">
        <v>0</v>
      </c>
      <c r="I12" s="66">
        <v>0</v>
      </c>
      <c r="J12" s="68">
        <v>0</v>
      </c>
      <c r="K12" s="66">
        <v>0</v>
      </c>
      <c r="L12" s="66">
        <v>0</v>
      </c>
      <c r="M12" s="66">
        <v>0</v>
      </c>
      <c r="N12" s="142" t="s">
        <v>9</v>
      </c>
      <c r="O12" s="90" t="s">
        <v>9</v>
      </c>
    </row>
    <row r="13" spans="1:27" s="14" customFormat="1" x14ac:dyDescent="0.25">
      <c r="A13" s="28"/>
      <c r="B13" s="141" t="s">
        <v>50</v>
      </c>
      <c r="C13" s="135" t="s">
        <v>9</v>
      </c>
      <c r="D13" s="135" t="s">
        <v>9</v>
      </c>
      <c r="E13" s="66">
        <v>0</v>
      </c>
      <c r="F13" s="66">
        <v>0</v>
      </c>
      <c r="G13" s="66">
        <v>0</v>
      </c>
      <c r="H13" s="67">
        <v>0</v>
      </c>
      <c r="I13" s="66">
        <v>0</v>
      </c>
      <c r="J13" s="68">
        <v>0</v>
      </c>
      <c r="K13" s="66">
        <v>0</v>
      </c>
      <c r="L13" s="66">
        <v>0</v>
      </c>
      <c r="M13" s="66">
        <v>0</v>
      </c>
      <c r="N13" s="142" t="s">
        <v>9</v>
      </c>
      <c r="O13" s="90" t="s">
        <v>9</v>
      </c>
    </row>
    <row r="14" spans="1:27" s="14" customFormat="1" x14ac:dyDescent="0.25">
      <c r="A14" s="28"/>
      <c r="B14" s="141" t="s">
        <v>51</v>
      </c>
      <c r="C14" s="135" t="s">
        <v>9</v>
      </c>
      <c r="D14" s="135" t="s">
        <v>9</v>
      </c>
      <c r="E14" s="66">
        <v>229</v>
      </c>
      <c r="F14" s="66">
        <v>147</v>
      </c>
      <c r="G14" s="66">
        <v>160</v>
      </c>
      <c r="H14" s="67">
        <v>287</v>
      </c>
      <c r="I14" s="66">
        <v>347</v>
      </c>
      <c r="J14" s="68">
        <v>146</v>
      </c>
      <c r="K14" s="66">
        <v>301</v>
      </c>
      <c r="L14" s="66">
        <v>315</v>
      </c>
      <c r="M14" s="66">
        <v>331.69499999999999</v>
      </c>
      <c r="N14" s="142" t="s">
        <v>9</v>
      </c>
      <c r="O14" s="90" t="s">
        <v>9</v>
      </c>
    </row>
    <row r="15" spans="1:27" s="14" customFormat="1" x14ac:dyDescent="0.25">
      <c r="A15" s="28"/>
      <c r="B15" s="141" t="s">
        <v>52</v>
      </c>
      <c r="C15" s="135" t="s">
        <v>9</v>
      </c>
      <c r="D15" s="135" t="s">
        <v>9</v>
      </c>
      <c r="E15" s="66">
        <v>24</v>
      </c>
      <c r="F15" s="66">
        <v>10</v>
      </c>
      <c r="G15" s="66">
        <v>45</v>
      </c>
      <c r="H15" s="67">
        <v>28</v>
      </c>
      <c r="I15" s="66">
        <v>20</v>
      </c>
      <c r="J15" s="68">
        <v>40</v>
      </c>
      <c r="K15" s="66">
        <v>29</v>
      </c>
      <c r="L15" s="66">
        <v>30</v>
      </c>
      <c r="M15" s="66">
        <v>31.589999999999996</v>
      </c>
      <c r="N15" s="142" t="s">
        <v>9</v>
      </c>
      <c r="O15" s="90" t="s">
        <v>9</v>
      </c>
    </row>
    <row r="16" spans="1:27" s="14" customFormat="1" x14ac:dyDescent="0.25">
      <c r="A16" s="28"/>
      <c r="B16" s="141" t="s">
        <v>53</v>
      </c>
      <c r="C16" s="135" t="s">
        <v>9</v>
      </c>
      <c r="D16" s="135" t="s">
        <v>9</v>
      </c>
      <c r="E16" s="66">
        <v>0</v>
      </c>
      <c r="F16" s="66">
        <v>0</v>
      </c>
      <c r="G16" s="66">
        <v>0</v>
      </c>
      <c r="H16" s="67">
        <v>0</v>
      </c>
      <c r="I16" s="66">
        <v>0</v>
      </c>
      <c r="J16" s="68">
        <v>0</v>
      </c>
      <c r="K16" s="66">
        <v>0</v>
      </c>
      <c r="L16" s="66">
        <v>0</v>
      </c>
      <c r="M16" s="66">
        <v>0</v>
      </c>
      <c r="N16" s="142" t="s">
        <v>9</v>
      </c>
      <c r="O16" s="90" t="s">
        <v>9</v>
      </c>
    </row>
    <row r="17" spans="1:15" s="14" customFormat="1" x14ac:dyDescent="0.25">
      <c r="A17" s="28"/>
      <c r="B17" s="141" t="s">
        <v>54</v>
      </c>
      <c r="C17" s="135" t="s">
        <v>9</v>
      </c>
      <c r="D17" s="135" t="s">
        <v>9</v>
      </c>
      <c r="E17" s="66">
        <v>780</v>
      </c>
      <c r="F17" s="66">
        <v>0</v>
      </c>
      <c r="G17" s="66">
        <v>0</v>
      </c>
      <c r="H17" s="67">
        <v>0</v>
      </c>
      <c r="I17" s="66">
        <v>0</v>
      </c>
      <c r="J17" s="68">
        <v>0</v>
      </c>
      <c r="K17" s="66">
        <v>0</v>
      </c>
      <c r="L17" s="66">
        <v>0</v>
      </c>
      <c r="M17" s="66">
        <v>0</v>
      </c>
      <c r="N17" s="142" t="s">
        <v>9</v>
      </c>
      <c r="O17" s="90" t="s">
        <v>9</v>
      </c>
    </row>
    <row r="18" spans="1:15" s="14" customFormat="1" x14ac:dyDescent="0.25">
      <c r="A18" s="28"/>
      <c r="B18" s="141" t="s">
        <v>55</v>
      </c>
      <c r="C18" s="135" t="s">
        <v>9</v>
      </c>
      <c r="D18" s="135" t="s">
        <v>9</v>
      </c>
      <c r="E18" s="66">
        <v>0</v>
      </c>
      <c r="F18" s="66">
        <v>0</v>
      </c>
      <c r="G18" s="66">
        <v>0</v>
      </c>
      <c r="H18" s="67">
        <v>0</v>
      </c>
      <c r="I18" s="66">
        <v>0</v>
      </c>
      <c r="J18" s="68">
        <v>0</v>
      </c>
      <c r="K18" s="66">
        <v>0</v>
      </c>
      <c r="L18" s="66">
        <v>0</v>
      </c>
      <c r="M18" s="66">
        <v>0</v>
      </c>
      <c r="N18" s="142" t="s">
        <v>9</v>
      </c>
      <c r="O18" s="90" t="s">
        <v>9</v>
      </c>
    </row>
    <row r="19" spans="1:15" s="14" customFormat="1" x14ac:dyDescent="0.25">
      <c r="A19" s="28"/>
      <c r="B19" s="141" t="s">
        <v>56</v>
      </c>
      <c r="C19" s="135" t="s">
        <v>9</v>
      </c>
      <c r="D19" s="135" t="s">
        <v>9</v>
      </c>
      <c r="E19" s="66">
        <v>0</v>
      </c>
      <c r="F19" s="66">
        <v>0</v>
      </c>
      <c r="G19" s="66">
        <v>0</v>
      </c>
      <c r="H19" s="67">
        <v>0</v>
      </c>
      <c r="I19" s="66">
        <v>0</v>
      </c>
      <c r="J19" s="68">
        <v>0</v>
      </c>
      <c r="K19" s="66">
        <v>0</v>
      </c>
      <c r="L19" s="66">
        <v>0</v>
      </c>
      <c r="M19" s="66">
        <v>0</v>
      </c>
      <c r="N19" s="142" t="s">
        <v>9</v>
      </c>
      <c r="O19" s="90" t="s">
        <v>9</v>
      </c>
    </row>
    <row r="20" spans="1:15" s="14" customFormat="1" x14ac:dyDescent="0.25">
      <c r="A20" s="28"/>
      <c r="B20" s="141" t="s">
        <v>57</v>
      </c>
      <c r="C20" s="135" t="s">
        <v>9</v>
      </c>
      <c r="D20" s="135" t="s">
        <v>9</v>
      </c>
      <c r="E20" s="66">
        <v>0</v>
      </c>
      <c r="F20" s="66">
        <v>0</v>
      </c>
      <c r="G20" s="66">
        <v>0</v>
      </c>
      <c r="H20" s="67">
        <v>0</v>
      </c>
      <c r="I20" s="66">
        <v>0</v>
      </c>
      <c r="J20" s="68">
        <v>0</v>
      </c>
      <c r="K20" s="66">
        <v>0</v>
      </c>
      <c r="L20" s="66">
        <v>0</v>
      </c>
      <c r="M20" s="66">
        <v>0</v>
      </c>
      <c r="N20" s="142" t="s">
        <v>9</v>
      </c>
      <c r="O20" s="90" t="s">
        <v>9</v>
      </c>
    </row>
    <row r="21" spans="1:15" s="14" customFormat="1" x14ac:dyDescent="0.25">
      <c r="A21" s="28"/>
      <c r="B21" s="141" t="s">
        <v>58</v>
      </c>
      <c r="C21" s="135" t="s">
        <v>9</v>
      </c>
      <c r="D21" s="135" t="s">
        <v>9</v>
      </c>
      <c r="E21" s="66">
        <v>0</v>
      </c>
      <c r="F21" s="66">
        <v>0</v>
      </c>
      <c r="G21" s="66">
        <v>0</v>
      </c>
      <c r="H21" s="67">
        <v>0</v>
      </c>
      <c r="I21" s="66">
        <v>0</v>
      </c>
      <c r="J21" s="68">
        <v>0</v>
      </c>
      <c r="K21" s="66">
        <v>0</v>
      </c>
      <c r="L21" s="66">
        <v>0</v>
      </c>
      <c r="M21" s="66">
        <v>0</v>
      </c>
      <c r="N21" s="142" t="s">
        <v>9</v>
      </c>
      <c r="O21" s="90" t="s">
        <v>9</v>
      </c>
    </row>
    <row r="22" spans="1:15" s="14" customFormat="1" x14ac:dyDescent="0.25">
      <c r="A22" s="28"/>
      <c r="B22" s="141" t="s">
        <v>59</v>
      </c>
      <c r="C22" s="135" t="s">
        <v>9</v>
      </c>
      <c r="D22" s="135" t="s">
        <v>9</v>
      </c>
      <c r="E22" s="66">
        <v>0</v>
      </c>
      <c r="F22" s="66">
        <v>0</v>
      </c>
      <c r="G22" s="66">
        <v>227</v>
      </c>
      <c r="H22" s="67">
        <v>0</v>
      </c>
      <c r="I22" s="66">
        <v>942</v>
      </c>
      <c r="J22" s="68">
        <v>1649</v>
      </c>
      <c r="K22" s="66">
        <v>0</v>
      </c>
      <c r="L22" s="66">
        <v>0</v>
      </c>
      <c r="M22" s="66">
        <v>0</v>
      </c>
      <c r="N22" s="142" t="s">
        <v>9</v>
      </c>
      <c r="O22" s="90" t="s">
        <v>9</v>
      </c>
    </row>
    <row r="23" spans="1:15" s="14" customFormat="1" x14ac:dyDescent="0.25">
      <c r="A23" s="28"/>
      <c r="B23" s="141" t="s">
        <v>60</v>
      </c>
      <c r="C23" s="135" t="s">
        <v>9</v>
      </c>
      <c r="D23" s="135" t="s">
        <v>9</v>
      </c>
      <c r="E23" s="66">
        <v>0</v>
      </c>
      <c r="F23" s="66">
        <v>477</v>
      </c>
      <c r="G23" s="66">
        <v>474</v>
      </c>
      <c r="H23" s="67">
        <v>858</v>
      </c>
      <c r="I23" s="66">
        <v>1026</v>
      </c>
      <c r="J23" s="68">
        <v>48</v>
      </c>
      <c r="K23" s="66">
        <v>902</v>
      </c>
      <c r="L23" s="66">
        <v>1045</v>
      </c>
      <c r="M23" s="66">
        <v>1100.385</v>
      </c>
      <c r="N23" s="142" t="s">
        <v>9</v>
      </c>
      <c r="O23" s="90" t="s">
        <v>9</v>
      </c>
    </row>
    <row r="24" spans="1:15" s="14" customFormat="1" x14ac:dyDescent="0.25">
      <c r="A24" s="28"/>
      <c r="B24" s="141" t="s">
        <v>61</v>
      </c>
      <c r="C24" s="135" t="s">
        <v>9</v>
      </c>
      <c r="D24" s="135" t="s">
        <v>9</v>
      </c>
      <c r="E24" s="66">
        <v>0</v>
      </c>
      <c r="F24" s="66">
        <v>0</v>
      </c>
      <c r="G24" s="66">
        <v>0</v>
      </c>
      <c r="H24" s="67">
        <v>0</v>
      </c>
      <c r="I24" s="66">
        <v>0</v>
      </c>
      <c r="J24" s="68">
        <v>0</v>
      </c>
      <c r="K24" s="66">
        <v>0</v>
      </c>
      <c r="L24" s="66">
        <v>0</v>
      </c>
      <c r="M24" s="66">
        <v>0</v>
      </c>
      <c r="N24" s="142" t="s">
        <v>9</v>
      </c>
      <c r="O24" s="90" t="s">
        <v>9</v>
      </c>
    </row>
    <row r="25" spans="1:15" s="14" customFormat="1" x14ac:dyDescent="0.25">
      <c r="A25" s="28"/>
      <c r="B25" s="141" t="s">
        <v>62</v>
      </c>
      <c r="C25" s="135" t="s">
        <v>9</v>
      </c>
      <c r="D25" s="135" t="s">
        <v>9</v>
      </c>
      <c r="E25" s="66">
        <v>0</v>
      </c>
      <c r="F25" s="66">
        <v>0</v>
      </c>
      <c r="G25" s="66">
        <v>0</v>
      </c>
      <c r="H25" s="67">
        <v>0</v>
      </c>
      <c r="I25" s="66">
        <v>0</v>
      </c>
      <c r="J25" s="68">
        <v>0</v>
      </c>
      <c r="K25" s="66">
        <v>0</v>
      </c>
      <c r="L25" s="66">
        <v>0</v>
      </c>
      <c r="M25" s="66">
        <v>0</v>
      </c>
      <c r="N25" s="142" t="s">
        <v>9</v>
      </c>
      <c r="O25" s="90" t="s">
        <v>9</v>
      </c>
    </row>
    <row r="26" spans="1:15" s="14" customFormat="1" x14ac:dyDescent="0.25">
      <c r="A26" s="28"/>
      <c r="B26" s="141" t="s">
        <v>63</v>
      </c>
      <c r="C26" s="135" t="s">
        <v>9</v>
      </c>
      <c r="D26" s="135" t="s">
        <v>9</v>
      </c>
      <c r="E26" s="66">
        <v>0</v>
      </c>
      <c r="F26" s="66">
        <v>0</v>
      </c>
      <c r="G26" s="66">
        <v>0</v>
      </c>
      <c r="H26" s="67">
        <v>0</v>
      </c>
      <c r="I26" s="66">
        <v>0</v>
      </c>
      <c r="J26" s="68">
        <v>0</v>
      </c>
      <c r="K26" s="66">
        <v>0</v>
      </c>
      <c r="L26" s="66">
        <v>0</v>
      </c>
      <c r="M26" s="66">
        <v>0</v>
      </c>
      <c r="N26" s="142" t="s">
        <v>9</v>
      </c>
      <c r="O26" s="90" t="s">
        <v>9</v>
      </c>
    </row>
    <row r="27" spans="1:15" s="14" customFormat="1" x14ac:dyDescent="0.25">
      <c r="A27" s="28"/>
      <c r="B27" s="141" t="s">
        <v>64</v>
      </c>
      <c r="C27" s="135" t="s">
        <v>9</v>
      </c>
      <c r="D27" s="135" t="s">
        <v>9</v>
      </c>
      <c r="E27" s="66">
        <v>0</v>
      </c>
      <c r="F27" s="66">
        <v>0</v>
      </c>
      <c r="G27" s="66">
        <v>0</v>
      </c>
      <c r="H27" s="67">
        <v>0</v>
      </c>
      <c r="I27" s="66">
        <v>0</v>
      </c>
      <c r="J27" s="68">
        <v>0</v>
      </c>
      <c r="K27" s="66">
        <v>0</v>
      </c>
      <c r="L27" s="66">
        <v>0</v>
      </c>
      <c r="M27" s="66">
        <v>0</v>
      </c>
      <c r="N27" s="142" t="s">
        <v>9</v>
      </c>
      <c r="O27" s="90" t="s">
        <v>9</v>
      </c>
    </row>
    <row r="28" spans="1:15" s="14" customFormat="1" x14ac:dyDescent="0.25">
      <c r="A28" s="28"/>
      <c r="B28" s="141" t="s">
        <v>65</v>
      </c>
      <c r="C28" s="135" t="s">
        <v>9</v>
      </c>
      <c r="D28" s="135" t="s">
        <v>9</v>
      </c>
      <c r="E28" s="66">
        <v>0</v>
      </c>
      <c r="F28" s="66">
        <v>0</v>
      </c>
      <c r="G28" s="66">
        <v>0</v>
      </c>
      <c r="H28" s="67">
        <v>0</v>
      </c>
      <c r="I28" s="66">
        <v>0</v>
      </c>
      <c r="J28" s="68">
        <v>0</v>
      </c>
      <c r="K28" s="66">
        <v>0</v>
      </c>
      <c r="L28" s="66">
        <v>0</v>
      </c>
      <c r="M28" s="66">
        <v>0</v>
      </c>
      <c r="N28" s="142" t="s">
        <v>9</v>
      </c>
      <c r="O28" s="90" t="s">
        <v>9</v>
      </c>
    </row>
    <row r="29" spans="1:15" s="14" customFormat="1" x14ac:dyDescent="0.25">
      <c r="A29" s="28"/>
      <c r="B29" s="141" t="s">
        <v>66</v>
      </c>
      <c r="C29" s="135" t="s">
        <v>9</v>
      </c>
      <c r="D29" s="135" t="s">
        <v>9</v>
      </c>
      <c r="E29" s="66">
        <v>5</v>
      </c>
      <c r="F29" s="66">
        <v>6</v>
      </c>
      <c r="G29" s="66">
        <v>6</v>
      </c>
      <c r="H29" s="67">
        <v>4</v>
      </c>
      <c r="I29" s="66">
        <v>4</v>
      </c>
      <c r="J29" s="68">
        <v>4</v>
      </c>
      <c r="K29" s="66">
        <v>0</v>
      </c>
      <c r="L29" s="66">
        <v>0</v>
      </c>
      <c r="M29" s="66">
        <v>0</v>
      </c>
      <c r="N29" s="142" t="s">
        <v>9</v>
      </c>
      <c r="O29" s="90" t="s">
        <v>9</v>
      </c>
    </row>
    <row r="30" spans="1:15" s="14" customFormat="1" x14ac:dyDescent="0.25">
      <c r="A30" s="28"/>
      <c r="B30" s="141" t="s">
        <v>67</v>
      </c>
      <c r="C30" s="135" t="s">
        <v>9</v>
      </c>
      <c r="D30" s="135" t="s">
        <v>9</v>
      </c>
      <c r="E30" s="66">
        <v>0</v>
      </c>
      <c r="F30" s="66">
        <v>0</v>
      </c>
      <c r="G30" s="66">
        <v>0</v>
      </c>
      <c r="H30" s="67">
        <v>0</v>
      </c>
      <c r="I30" s="66">
        <v>0</v>
      </c>
      <c r="J30" s="68">
        <v>0</v>
      </c>
      <c r="K30" s="66">
        <v>0</v>
      </c>
      <c r="L30" s="66">
        <v>0</v>
      </c>
      <c r="M30" s="66">
        <v>0</v>
      </c>
      <c r="N30" s="142" t="s">
        <v>9</v>
      </c>
      <c r="O30" s="90" t="s">
        <v>9</v>
      </c>
    </row>
    <row r="31" spans="1:15" s="14" customFormat="1" x14ac:dyDescent="0.25">
      <c r="A31" s="28"/>
      <c r="B31" s="141" t="s">
        <v>68</v>
      </c>
      <c r="C31" s="135" t="s">
        <v>9</v>
      </c>
      <c r="D31" s="135" t="s">
        <v>9</v>
      </c>
      <c r="E31" s="66">
        <v>0</v>
      </c>
      <c r="F31" s="66">
        <v>0</v>
      </c>
      <c r="G31" s="66">
        <v>0</v>
      </c>
      <c r="H31" s="67">
        <v>0</v>
      </c>
      <c r="I31" s="66">
        <v>0</v>
      </c>
      <c r="J31" s="68">
        <v>0</v>
      </c>
      <c r="K31" s="66">
        <v>0</v>
      </c>
      <c r="L31" s="66">
        <v>0</v>
      </c>
      <c r="M31" s="66">
        <v>0</v>
      </c>
      <c r="N31" s="142" t="s">
        <v>9</v>
      </c>
      <c r="O31" s="90" t="s">
        <v>9</v>
      </c>
    </row>
    <row r="32" spans="1:15" s="14" customFormat="1" x14ac:dyDescent="0.25">
      <c r="A32" s="28"/>
      <c r="B32" s="141" t="s">
        <v>69</v>
      </c>
      <c r="C32" s="135" t="s">
        <v>9</v>
      </c>
      <c r="D32" s="135" t="s">
        <v>9</v>
      </c>
      <c r="E32" s="66">
        <v>0</v>
      </c>
      <c r="F32" s="66">
        <v>0</v>
      </c>
      <c r="G32" s="66">
        <v>1486</v>
      </c>
      <c r="H32" s="67">
        <v>0</v>
      </c>
      <c r="I32" s="66">
        <v>0</v>
      </c>
      <c r="J32" s="68">
        <v>0</v>
      </c>
      <c r="K32" s="66">
        <v>0</v>
      </c>
      <c r="L32" s="66">
        <v>0</v>
      </c>
      <c r="M32" s="66">
        <v>0</v>
      </c>
      <c r="N32" s="142" t="s">
        <v>9</v>
      </c>
      <c r="O32" s="90" t="s">
        <v>9</v>
      </c>
    </row>
    <row r="33" spans="1:15" s="14" customFormat="1" x14ac:dyDescent="0.25">
      <c r="A33" s="28"/>
      <c r="B33" s="141" t="s">
        <v>70</v>
      </c>
      <c r="C33" s="135" t="s">
        <v>9</v>
      </c>
      <c r="D33" s="135" t="s">
        <v>9</v>
      </c>
      <c r="E33" s="66">
        <v>0</v>
      </c>
      <c r="F33" s="66">
        <v>0</v>
      </c>
      <c r="G33" s="66">
        <v>0</v>
      </c>
      <c r="H33" s="67">
        <v>0</v>
      </c>
      <c r="I33" s="66">
        <v>0</v>
      </c>
      <c r="J33" s="68">
        <v>0</v>
      </c>
      <c r="K33" s="66">
        <v>0</v>
      </c>
      <c r="L33" s="66">
        <v>0</v>
      </c>
      <c r="M33" s="66">
        <v>0</v>
      </c>
      <c r="N33" s="142" t="s">
        <v>9</v>
      </c>
      <c r="O33" s="90" t="s">
        <v>9</v>
      </c>
    </row>
    <row r="34" spans="1:15" s="14" customFormat="1" x14ac:dyDescent="0.25">
      <c r="A34" s="28"/>
      <c r="B34" s="141" t="s">
        <v>71</v>
      </c>
      <c r="C34" s="135" t="s">
        <v>9</v>
      </c>
      <c r="D34" s="135" t="s">
        <v>9</v>
      </c>
      <c r="E34" s="66">
        <v>0</v>
      </c>
      <c r="F34" s="66">
        <v>0</v>
      </c>
      <c r="G34" s="66">
        <v>0</v>
      </c>
      <c r="H34" s="67">
        <v>0</v>
      </c>
      <c r="I34" s="66">
        <v>0</v>
      </c>
      <c r="J34" s="68">
        <v>0</v>
      </c>
      <c r="K34" s="66">
        <v>0</v>
      </c>
      <c r="L34" s="66">
        <v>0</v>
      </c>
      <c r="M34" s="66">
        <v>0</v>
      </c>
      <c r="N34" s="142" t="s">
        <v>9</v>
      </c>
      <c r="O34" s="90" t="s">
        <v>9</v>
      </c>
    </row>
    <row r="35" spans="1:15" s="14" customFormat="1" x14ac:dyDescent="0.25">
      <c r="A35" s="28"/>
      <c r="B35" s="141" t="s">
        <v>72</v>
      </c>
      <c r="C35" s="135" t="s">
        <v>9</v>
      </c>
      <c r="D35" s="135" t="s">
        <v>9</v>
      </c>
      <c r="E35" s="66">
        <v>0</v>
      </c>
      <c r="F35" s="66">
        <v>0</v>
      </c>
      <c r="G35" s="66">
        <v>0</v>
      </c>
      <c r="H35" s="67">
        <v>0</v>
      </c>
      <c r="I35" s="66">
        <v>0</v>
      </c>
      <c r="J35" s="68">
        <v>0</v>
      </c>
      <c r="K35" s="66">
        <v>0</v>
      </c>
      <c r="L35" s="66">
        <v>0</v>
      </c>
      <c r="M35" s="66">
        <v>0</v>
      </c>
      <c r="N35" s="142" t="s">
        <v>9</v>
      </c>
      <c r="O35" s="90" t="s">
        <v>9</v>
      </c>
    </row>
    <row r="36" spans="1:15" s="14" customFormat="1" x14ac:dyDescent="0.25">
      <c r="A36" s="28"/>
      <c r="B36" s="141" t="s">
        <v>73</v>
      </c>
      <c r="C36" s="135" t="s">
        <v>9</v>
      </c>
      <c r="D36" s="135" t="s">
        <v>9</v>
      </c>
      <c r="E36" s="66">
        <v>0</v>
      </c>
      <c r="F36" s="66">
        <v>0</v>
      </c>
      <c r="G36" s="66">
        <v>0</v>
      </c>
      <c r="H36" s="67">
        <v>0</v>
      </c>
      <c r="I36" s="66">
        <v>0</v>
      </c>
      <c r="J36" s="68">
        <v>0</v>
      </c>
      <c r="K36" s="66">
        <v>0</v>
      </c>
      <c r="L36" s="66">
        <v>0</v>
      </c>
      <c r="M36" s="66">
        <v>0</v>
      </c>
      <c r="N36" s="142" t="s">
        <v>9</v>
      </c>
      <c r="O36" s="90" t="s">
        <v>9</v>
      </c>
    </row>
    <row r="37" spans="1:15" s="14" customFormat="1" x14ac:dyDescent="0.25">
      <c r="A37" s="28"/>
      <c r="B37" s="141" t="s">
        <v>74</v>
      </c>
      <c r="C37" s="135" t="s">
        <v>9</v>
      </c>
      <c r="D37" s="135" t="s">
        <v>9</v>
      </c>
      <c r="E37" s="66">
        <v>0</v>
      </c>
      <c r="F37" s="66">
        <v>0</v>
      </c>
      <c r="G37" s="66">
        <v>0</v>
      </c>
      <c r="H37" s="67">
        <v>0</v>
      </c>
      <c r="I37" s="66">
        <v>-30</v>
      </c>
      <c r="J37" s="68">
        <v>5</v>
      </c>
      <c r="K37" s="66">
        <v>34</v>
      </c>
      <c r="L37" s="66">
        <v>39</v>
      </c>
      <c r="M37" s="66">
        <v>41.067</v>
      </c>
      <c r="N37" s="142" t="s">
        <v>9</v>
      </c>
      <c r="O37" s="90" t="s">
        <v>9</v>
      </c>
    </row>
    <row r="38" spans="1:15" s="14" customFormat="1" x14ac:dyDescent="0.25">
      <c r="A38" s="28"/>
      <c r="B38" s="141" t="s">
        <v>75</v>
      </c>
      <c r="C38" s="135" t="s">
        <v>9</v>
      </c>
      <c r="D38" s="135" t="s">
        <v>9</v>
      </c>
      <c r="E38" s="66">
        <v>0</v>
      </c>
      <c r="F38" s="66">
        <v>28</v>
      </c>
      <c r="G38" s="66">
        <v>15</v>
      </c>
      <c r="H38" s="67">
        <v>0</v>
      </c>
      <c r="I38" s="66">
        <v>-5</v>
      </c>
      <c r="J38" s="68">
        <v>11</v>
      </c>
      <c r="K38" s="66">
        <v>50</v>
      </c>
      <c r="L38" s="66">
        <v>45</v>
      </c>
      <c r="M38" s="66">
        <v>47.384999999999998</v>
      </c>
      <c r="N38" s="142" t="s">
        <v>9</v>
      </c>
      <c r="O38" s="90" t="s">
        <v>9</v>
      </c>
    </row>
    <row r="39" spans="1:15" s="14" customFormat="1" x14ac:dyDescent="0.25">
      <c r="A39" s="28"/>
      <c r="B39" s="141" t="s">
        <v>76</v>
      </c>
      <c r="C39" s="135" t="s">
        <v>9</v>
      </c>
      <c r="D39" s="135" t="s">
        <v>9</v>
      </c>
      <c r="E39" s="66">
        <v>100</v>
      </c>
      <c r="F39" s="66">
        <v>66</v>
      </c>
      <c r="G39" s="66">
        <v>55</v>
      </c>
      <c r="H39" s="67">
        <v>98</v>
      </c>
      <c r="I39" s="66">
        <v>98</v>
      </c>
      <c r="J39" s="68">
        <v>98</v>
      </c>
      <c r="K39" s="66">
        <v>103</v>
      </c>
      <c r="L39" s="66">
        <v>100</v>
      </c>
      <c r="M39" s="66">
        <v>105.3</v>
      </c>
      <c r="N39" s="142" t="s">
        <v>9</v>
      </c>
      <c r="O39" s="90" t="s">
        <v>9</v>
      </c>
    </row>
    <row r="40" spans="1:15" s="14" customFormat="1" x14ac:dyDescent="0.25">
      <c r="A40" s="28"/>
      <c r="B40" s="141" t="s">
        <v>77</v>
      </c>
      <c r="C40" s="135" t="s">
        <v>9</v>
      </c>
      <c r="D40" s="135" t="s">
        <v>9</v>
      </c>
      <c r="E40" s="66">
        <v>0</v>
      </c>
      <c r="F40" s="66">
        <v>0</v>
      </c>
      <c r="G40" s="66">
        <v>0</v>
      </c>
      <c r="H40" s="67">
        <v>0</v>
      </c>
      <c r="I40" s="66">
        <v>0</v>
      </c>
      <c r="J40" s="68">
        <v>0</v>
      </c>
      <c r="K40" s="66">
        <v>0</v>
      </c>
      <c r="L40" s="66">
        <v>0</v>
      </c>
      <c r="M40" s="66">
        <v>0</v>
      </c>
      <c r="N40" s="142" t="s">
        <v>9</v>
      </c>
      <c r="O40" s="90" t="s">
        <v>9</v>
      </c>
    </row>
    <row r="41" spans="1:15" s="14" customFormat="1" x14ac:dyDescent="0.25">
      <c r="A41" s="28"/>
      <c r="B41" s="141" t="s">
        <v>78</v>
      </c>
      <c r="C41" s="135" t="s">
        <v>9</v>
      </c>
      <c r="D41" s="135" t="s">
        <v>9</v>
      </c>
      <c r="E41" s="66">
        <v>0</v>
      </c>
      <c r="F41" s="66">
        <v>0</v>
      </c>
      <c r="G41" s="66">
        <v>0</v>
      </c>
      <c r="H41" s="67">
        <v>0</v>
      </c>
      <c r="I41" s="66">
        <v>0</v>
      </c>
      <c r="J41" s="68">
        <v>0</v>
      </c>
      <c r="K41" s="66">
        <v>0</v>
      </c>
      <c r="L41" s="66">
        <v>0</v>
      </c>
      <c r="M41" s="66">
        <v>0</v>
      </c>
      <c r="N41" s="142" t="s">
        <v>9</v>
      </c>
      <c r="O41" s="90" t="s">
        <v>9</v>
      </c>
    </row>
    <row r="42" spans="1:15" s="14" customFormat="1" x14ac:dyDescent="0.25">
      <c r="A42" s="28"/>
      <c r="B42" s="141" t="s">
        <v>79</v>
      </c>
      <c r="C42" s="135" t="s">
        <v>9</v>
      </c>
      <c r="D42" s="135" t="s">
        <v>9</v>
      </c>
      <c r="E42" s="66">
        <v>505</v>
      </c>
      <c r="F42" s="66">
        <v>611</v>
      </c>
      <c r="G42" s="66">
        <v>730</v>
      </c>
      <c r="H42" s="67">
        <v>611</v>
      </c>
      <c r="I42" s="66">
        <v>526</v>
      </c>
      <c r="J42" s="68">
        <v>591</v>
      </c>
      <c r="K42" s="66">
        <v>592</v>
      </c>
      <c r="L42" s="66">
        <v>600</v>
      </c>
      <c r="M42" s="66">
        <v>631.79999999999995</v>
      </c>
      <c r="N42" s="142" t="s">
        <v>9</v>
      </c>
      <c r="O42" s="90" t="s">
        <v>9</v>
      </c>
    </row>
    <row r="43" spans="1:15" s="14" customFormat="1" x14ac:dyDescent="0.25">
      <c r="A43" s="28"/>
      <c r="B43" s="141" t="s">
        <v>80</v>
      </c>
      <c r="C43" s="135" t="s">
        <v>9</v>
      </c>
      <c r="D43" s="135" t="s">
        <v>9</v>
      </c>
      <c r="E43" s="66">
        <v>0</v>
      </c>
      <c r="F43" s="66">
        <v>0</v>
      </c>
      <c r="G43" s="66">
        <v>0</v>
      </c>
      <c r="H43" s="67">
        <v>0</v>
      </c>
      <c r="I43" s="66">
        <v>0</v>
      </c>
      <c r="J43" s="68">
        <v>0</v>
      </c>
      <c r="K43" s="66">
        <v>0</v>
      </c>
      <c r="L43" s="66">
        <v>0</v>
      </c>
      <c r="M43" s="66">
        <v>0</v>
      </c>
      <c r="N43" s="142" t="s">
        <v>9</v>
      </c>
      <c r="O43" s="90" t="s">
        <v>9</v>
      </c>
    </row>
    <row r="44" spans="1:15" s="14" customFormat="1" x14ac:dyDescent="0.25">
      <c r="A44" s="28"/>
      <c r="B44" s="141" t="s">
        <v>81</v>
      </c>
      <c r="C44" s="135" t="s">
        <v>9</v>
      </c>
      <c r="D44" s="135" t="s">
        <v>9</v>
      </c>
      <c r="E44" s="66">
        <v>0</v>
      </c>
      <c r="F44" s="66">
        <v>0</v>
      </c>
      <c r="G44" s="66">
        <v>352</v>
      </c>
      <c r="H44" s="67">
        <v>0</v>
      </c>
      <c r="I44" s="66">
        <v>0</v>
      </c>
      <c r="J44" s="68">
        <v>0</v>
      </c>
      <c r="K44" s="66">
        <v>50</v>
      </c>
      <c r="L44" s="66">
        <v>50</v>
      </c>
      <c r="M44" s="66">
        <v>102.65</v>
      </c>
      <c r="N44" s="142" t="s">
        <v>9</v>
      </c>
      <c r="O44" s="90" t="s">
        <v>9</v>
      </c>
    </row>
    <row r="45" spans="1:15" s="14" customFormat="1" x14ac:dyDescent="0.25">
      <c r="A45" s="28"/>
      <c r="B45" s="141" t="s">
        <v>82</v>
      </c>
      <c r="C45" s="135" t="s">
        <v>9</v>
      </c>
      <c r="D45" s="135" t="s">
        <v>9</v>
      </c>
      <c r="E45" s="66">
        <v>28</v>
      </c>
      <c r="F45" s="66">
        <v>21</v>
      </c>
      <c r="G45" s="66">
        <v>346</v>
      </c>
      <c r="H45" s="67">
        <v>40</v>
      </c>
      <c r="I45" s="66">
        <v>5</v>
      </c>
      <c r="J45" s="68">
        <v>20</v>
      </c>
      <c r="K45" s="66">
        <v>42</v>
      </c>
      <c r="L45" s="66">
        <v>44</v>
      </c>
      <c r="M45" s="66">
        <v>46.331999999999994</v>
      </c>
      <c r="N45" s="142" t="s">
        <v>9</v>
      </c>
      <c r="O45" s="90" t="s">
        <v>9</v>
      </c>
    </row>
    <row r="46" spans="1:15" s="14" customFormat="1" x14ac:dyDescent="0.25">
      <c r="A46" s="28"/>
      <c r="B46" s="141" t="s">
        <v>83</v>
      </c>
      <c r="C46" s="135" t="s">
        <v>9</v>
      </c>
      <c r="D46" s="137" t="s">
        <v>9</v>
      </c>
      <c r="E46" s="73">
        <v>0</v>
      </c>
      <c r="F46" s="73">
        <v>0</v>
      </c>
      <c r="G46" s="73">
        <v>0</v>
      </c>
      <c r="H46" s="74">
        <v>0</v>
      </c>
      <c r="I46" s="73">
        <v>0</v>
      </c>
      <c r="J46" s="75">
        <v>0</v>
      </c>
      <c r="K46" s="73">
        <v>0</v>
      </c>
      <c r="L46" s="73">
        <v>0</v>
      </c>
      <c r="M46" s="73">
        <v>0</v>
      </c>
      <c r="N46" s="138" t="s">
        <v>9</v>
      </c>
      <c r="O46" s="90" t="s">
        <v>9</v>
      </c>
    </row>
    <row r="47" spans="1:15" s="14" customFormat="1" x14ac:dyDescent="0.2">
      <c r="A47" s="22"/>
      <c r="B47" s="130" t="s">
        <v>84</v>
      </c>
      <c r="C47" s="135" t="s">
        <v>9</v>
      </c>
      <c r="D47" s="139" t="s">
        <v>9</v>
      </c>
      <c r="E47" s="81">
        <f>SUM(E48:E49)</f>
        <v>0</v>
      </c>
      <c r="F47" s="81">
        <f t="shared" ref="F47:M47" si="3">SUM(F48:F49)</f>
        <v>0</v>
      </c>
      <c r="G47" s="81">
        <f t="shared" si="3"/>
        <v>0</v>
      </c>
      <c r="H47" s="82">
        <f t="shared" si="3"/>
        <v>0</v>
      </c>
      <c r="I47" s="81">
        <f t="shared" si="3"/>
        <v>0</v>
      </c>
      <c r="J47" s="83">
        <f t="shared" si="3"/>
        <v>0</v>
      </c>
      <c r="K47" s="81">
        <f t="shared" si="3"/>
        <v>0</v>
      </c>
      <c r="L47" s="81">
        <f t="shared" si="3"/>
        <v>0</v>
      </c>
      <c r="M47" s="81">
        <f t="shared" si="3"/>
        <v>0</v>
      </c>
      <c r="N47" s="140" t="s">
        <v>9</v>
      </c>
      <c r="O47" s="90" t="s">
        <v>9</v>
      </c>
    </row>
    <row r="48" spans="1:15" s="14" customFormat="1" x14ac:dyDescent="0.2">
      <c r="A48" s="22"/>
      <c r="B48" s="134" t="s">
        <v>33</v>
      </c>
      <c r="C48" s="135" t="s">
        <v>9</v>
      </c>
      <c r="D48" s="131" t="s">
        <v>9</v>
      </c>
      <c r="E48" s="59">
        <v>0</v>
      </c>
      <c r="F48" s="59">
        <v>0</v>
      </c>
      <c r="G48" s="59">
        <v>0</v>
      </c>
      <c r="H48" s="60">
        <v>0</v>
      </c>
      <c r="I48" s="59">
        <v>0</v>
      </c>
      <c r="J48" s="61">
        <v>0</v>
      </c>
      <c r="K48" s="59">
        <v>0</v>
      </c>
      <c r="L48" s="59">
        <v>0</v>
      </c>
      <c r="M48" s="59">
        <v>0</v>
      </c>
      <c r="N48" s="136" t="s">
        <v>9</v>
      </c>
      <c r="O48" s="90" t="s">
        <v>9</v>
      </c>
    </row>
    <row r="49" spans="1:18" s="14" customFormat="1" x14ac:dyDescent="0.2">
      <c r="A49" s="22"/>
      <c r="B49" s="134" t="s">
        <v>35</v>
      </c>
      <c r="C49" s="135" t="s">
        <v>9</v>
      </c>
      <c r="D49" s="137" t="s">
        <v>9</v>
      </c>
      <c r="E49" s="73">
        <v>0</v>
      </c>
      <c r="F49" s="73">
        <v>0</v>
      </c>
      <c r="G49" s="73">
        <v>0</v>
      </c>
      <c r="H49" s="74">
        <v>0</v>
      </c>
      <c r="I49" s="73">
        <v>0</v>
      </c>
      <c r="J49" s="75">
        <v>0</v>
      </c>
      <c r="K49" s="73">
        <v>0</v>
      </c>
      <c r="L49" s="73">
        <v>0</v>
      </c>
      <c r="M49" s="73">
        <v>0</v>
      </c>
      <c r="N49" s="138" t="s">
        <v>9</v>
      </c>
      <c r="O49" s="90" t="s">
        <v>9</v>
      </c>
    </row>
    <row r="50" spans="1:18" s="14" customFormat="1" ht="5.0999999999999996" customHeight="1" x14ac:dyDescent="0.2">
      <c r="A50" s="22"/>
      <c r="B50" s="143" t="s">
        <v>9</v>
      </c>
      <c r="C50" s="137" t="s">
        <v>9</v>
      </c>
      <c r="D50" s="144" t="s">
        <v>9</v>
      </c>
      <c r="E50" s="98"/>
      <c r="F50" s="98"/>
      <c r="G50" s="98"/>
      <c r="H50" s="99"/>
      <c r="I50" s="98"/>
      <c r="J50" s="100"/>
      <c r="K50" s="98"/>
      <c r="L50" s="98"/>
      <c r="M50" s="98"/>
      <c r="N50" s="145" t="s">
        <v>9</v>
      </c>
      <c r="O50" s="96" t="s">
        <v>9</v>
      </c>
    </row>
    <row r="51" spans="1:18" s="55" customFormat="1" x14ac:dyDescent="0.25">
      <c r="A51" s="48"/>
      <c r="B51" s="146" t="s">
        <v>85</v>
      </c>
      <c r="C51" s="147" t="s">
        <v>9</v>
      </c>
      <c r="D51" s="148" t="s">
        <v>9</v>
      </c>
      <c r="E51" s="51">
        <f>E52+E59+E62+E63+E64+E72+E73</f>
        <v>38259</v>
      </c>
      <c r="F51" s="51">
        <f t="shared" ref="F51:M51" si="4">F52+F59+F62+F63+F64+F72+F73</f>
        <v>30478</v>
      </c>
      <c r="G51" s="51">
        <f t="shared" si="4"/>
        <v>47511</v>
      </c>
      <c r="H51" s="52">
        <f t="shared" si="4"/>
        <v>39864</v>
      </c>
      <c r="I51" s="51">
        <f t="shared" si="4"/>
        <v>41952</v>
      </c>
      <c r="J51" s="53">
        <f t="shared" si="4"/>
        <v>42132</v>
      </c>
      <c r="K51" s="51">
        <f t="shared" si="4"/>
        <v>39864</v>
      </c>
      <c r="L51" s="51">
        <f t="shared" si="4"/>
        <v>39864</v>
      </c>
      <c r="M51" s="51">
        <f t="shared" si="4"/>
        <v>41976.791999999994</v>
      </c>
      <c r="N51" s="129" t="s">
        <v>9</v>
      </c>
      <c r="O51" s="129" t="s">
        <v>9</v>
      </c>
      <c r="P51" s="149"/>
      <c r="Q51" s="149"/>
      <c r="R51" s="149"/>
    </row>
    <row r="52" spans="1:18" s="14" customFormat="1" x14ac:dyDescent="0.2">
      <c r="A52" s="22"/>
      <c r="B52" s="130" t="s">
        <v>86</v>
      </c>
      <c r="C52" s="131" t="s">
        <v>9</v>
      </c>
      <c r="D52" s="132" t="s">
        <v>9</v>
      </c>
      <c r="E52" s="59">
        <f>E53+E56</f>
        <v>0</v>
      </c>
      <c r="F52" s="59">
        <f t="shared" ref="F52:M52" si="5">F53+F56</f>
        <v>0</v>
      </c>
      <c r="G52" s="59">
        <f t="shared" si="5"/>
        <v>0</v>
      </c>
      <c r="H52" s="60">
        <f t="shared" si="5"/>
        <v>0</v>
      </c>
      <c r="I52" s="59">
        <f t="shared" si="5"/>
        <v>0</v>
      </c>
      <c r="J52" s="61">
        <f t="shared" si="5"/>
        <v>0</v>
      </c>
      <c r="K52" s="59">
        <f t="shared" si="5"/>
        <v>0</v>
      </c>
      <c r="L52" s="59">
        <f t="shared" si="5"/>
        <v>0</v>
      </c>
      <c r="M52" s="59">
        <f t="shared" si="5"/>
        <v>0</v>
      </c>
      <c r="N52" s="133" t="s">
        <v>9</v>
      </c>
      <c r="O52" s="89" t="s">
        <v>9</v>
      </c>
    </row>
    <row r="53" spans="1:18" s="14" customFormat="1" x14ac:dyDescent="0.2">
      <c r="A53" s="22"/>
      <c r="B53" s="134" t="s">
        <v>87</v>
      </c>
      <c r="C53" s="135" t="s">
        <v>9</v>
      </c>
      <c r="D53" s="144" t="s">
        <v>9</v>
      </c>
      <c r="E53" s="73">
        <f>SUM(E54:E55)</f>
        <v>0</v>
      </c>
      <c r="F53" s="73">
        <f t="shared" ref="F53:M53" si="6">SUM(F54:F55)</f>
        <v>0</v>
      </c>
      <c r="G53" s="73">
        <f t="shared" si="6"/>
        <v>0</v>
      </c>
      <c r="H53" s="74">
        <f t="shared" si="6"/>
        <v>0</v>
      </c>
      <c r="I53" s="73">
        <f t="shared" si="6"/>
        <v>0</v>
      </c>
      <c r="J53" s="75">
        <f t="shared" si="6"/>
        <v>0</v>
      </c>
      <c r="K53" s="73">
        <f t="shared" si="6"/>
        <v>0</v>
      </c>
      <c r="L53" s="73">
        <f t="shared" si="6"/>
        <v>0</v>
      </c>
      <c r="M53" s="73">
        <f t="shared" si="6"/>
        <v>0</v>
      </c>
      <c r="N53" s="145" t="s">
        <v>9</v>
      </c>
      <c r="O53" s="90" t="s">
        <v>9</v>
      </c>
    </row>
    <row r="54" spans="1:18" s="14" customFormat="1" x14ac:dyDescent="0.2">
      <c r="A54" s="22"/>
      <c r="B54" s="150" t="s">
        <v>88</v>
      </c>
      <c r="C54" s="135" t="s">
        <v>9</v>
      </c>
      <c r="D54" s="131" t="s">
        <v>9</v>
      </c>
      <c r="E54" s="59">
        <v>0</v>
      </c>
      <c r="F54" s="59">
        <v>0</v>
      </c>
      <c r="G54" s="59">
        <v>0</v>
      </c>
      <c r="H54" s="60">
        <v>0</v>
      </c>
      <c r="I54" s="59">
        <v>0</v>
      </c>
      <c r="J54" s="61">
        <v>0</v>
      </c>
      <c r="K54" s="59">
        <v>0</v>
      </c>
      <c r="L54" s="59">
        <v>0</v>
      </c>
      <c r="M54" s="59">
        <v>0</v>
      </c>
      <c r="N54" s="136" t="s">
        <v>9</v>
      </c>
      <c r="O54" s="90" t="s">
        <v>9</v>
      </c>
    </row>
    <row r="55" spans="1:18" s="14" customFormat="1" x14ac:dyDescent="0.2">
      <c r="A55" s="22"/>
      <c r="B55" s="150" t="s">
        <v>89</v>
      </c>
      <c r="C55" s="135" t="s">
        <v>9</v>
      </c>
      <c r="D55" s="137" t="s">
        <v>9</v>
      </c>
      <c r="E55" s="73">
        <v>0</v>
      </c>
      <c r="F55" s="73">
        <v>0</v>
      </c>
      <c r="G55" s="73">
        <v>0</v>
      </c>
      <c r="H55" s="74">
        <v>0</v>
      </c>
      <c r="I55" s="73">
        <v>0</v>
      </c>
      <c r="J55" s="75">
        <v>0</v>
      </c>
      <c r="K55" s="73">
        <v>0</v>
      </c>
      <c r="L55" s="73">
        <v>0</v>
      </c>
      <c r="M55" s="73">
        <v>0</v>
      </c>
      <c r="N55" s="138" t="s">
        <v>9</v>
      </c>
      <c r="O55" s="90" t="s">
        <v>9</v>
      </c>
    </row>
    <row r="56" spans="1:18" s="14" customFormat="1" x14ac:dyDescent="0.2">
      <c r="A56" s="22"/>
      <c r="B56" s="134" t="s">
        <v>90</v>
      </c>
      <c r="C56" s="135" t="s">
        <v>9</v>
      </c>
      <c r="D56" s="132" t="s">
        <v>9</v>
      </c>
      <c r="E56" s="73">
        <f>SUM(E57:E58)</f>
        <v>0</v>
      </c>
      <c r="F56" s="73">
        <f t="shared" ref="F56:M56" si="7">SUM(F57:F58)</f>
        <v>0</v>
      </c>
      <c r="G56" s="73">
        <f t="shared" si="7"/>
        <v>0</v>
      </c>
      <c r="H56" s="74">
        <f t="shared" si="7"/>
        <v>0</v>
      </c>
      <c r="I56" s="73">
        <f t="shared" si="7"/>
        <v>0</v>
      </c>
      <c r="J56" s="75">
        <f t="shared" si="7"/>
        <v>0</v>
      </c>
      <c r="K56" s="73">
        <f t="shared" si="7"/>
        <v>0</v>
      </c>
      <c r="L56" s="73">
        <f t="shared" si="7"/>
        <v>0</v>
      </c>
      <c r="M56" s="73">
        <f t="shared" si="7"/>
        <v>0</v>
      </c>
      <c r="N56" s="133" t="s">
        <v>9</v>
      </c>
      <c r="O56" s="90" t="s">
        <v>9</v>
      </c>
    </row>
    <row r="57" spans="1:18" s="14" customFormat="1" x14ac:dyDescent="0.2">
      <c r="A57" s="22"/>
      <c r="B57" s="150" t="s">
        <v>90</v>
      </c>
      <c r="C57" s="135" t="s">
        <v>9</v>
      </c>
      <c r="D57" s="131" t="s">
        <v>9</v>
      </c>
      <c r="E57" s="59">
        <v>0</v>
      </c>
      <c r="F57" s="59">
        <v>0</v>
      </c>
      <c r="G57" s="59">
        <v>0</v>
      </c>
      <c r="H57" s="60">
        <v>0</v>
      </c>
      <c r="I57" s="59">
        <v>0</v>
      </c>
      <c r="J57" s="61">
        <v>0</v>
      </c>
      <c r="K57" s="59">
        <v>0</v>
      </c>
      <c r="L57" s="59">
        <v>0</v>
      </c>
      <c r="M57" s="59">
        <v>0</v>
      </c>
      <c r="N57" s="136" t="s">
        <v>9</v>
      </c>
      <c r="O57" s="90" t="s">
        <v>9</v>
      </c>
    </row>
    <row r="58" spans="1:18" s="14" customFormat="1" x14ac:dyDescent="0.2">
      <c r="A58" s="22"/>
      <c r="B58" s="150" t="s">
        <v>91</v>
      </c>
      <c r="C58" s="135" t="s">
        <v>9</v>
      </c>
      <c r="D58" s="137" t="s">
        <v>9</v>
      </c>
      <c r="E58" s="73">
        <v>0</v>
      </c>
      <c r="F58" s="73">
        <v>0</v>
      </c>
      <c r="G58" s="73">
        <v>0</v>
      </c>
      <c r="H58" s="74">
        <v>0</v>
      </c>
      <c r="I58" s="73">
        <v>0</v>
      </c>
      <c r="J58" s="75">
        <v>0</v>
      </c>
      <c r="K58" s="73">
        <v>0</v>
      </c>
      <c r="L58" s="73">
        <v>0</v>
      </c>
      <c r="M58" s="73">
        <v>0</v>
      </c>
      <c r="N58" s="138" t="s">
        <v>9</v>
      </c>
      <c r="O58" s="90" t="s">
        <v>9</v>
      </c>
    </row>
    <row r="59" spans="1:18" s="14" customFormat="1" x14ac:dyDescent="0.2">
      <c r="A59" s="22"/>
      <c r="B59" s="130" t="s">
        <v>92</v>
      </c>
      <c r="C59" s="135" t="s">
        <v>9</v>
      </c>
      <c r="D59" s="139" t="s">
        <v>9</v>
      </c>
      <c r="E59" s="81">
        <f>SUM(E60:E61)</f>
        <v>38259</v>
      </c>
      <c r="F59" s="81">
        <f t="shared" ref="F59:M59" si="8">SUM(F60:F61)</f>
        <v>29564</v>
      </c>
      <c r="G59" s="81">
        <f t="shared" si="8"/>
        <v>47314</v>
      </c>
      <c r="H59" s="82">
        <f t="shared" si="8"/>
        <v>39864</v>
      </c>
      <c r="I59" s="81">
        <f t="shared" si="8"/>
        <v>41864</v>
      </c>
      <c r="J59" s="83">
        <f t="shared" si="8"/>
        <v>41864</v>
      </c>
      <c r="K59" s="81">
        <f t="shared" si="8"/>
        <v>39864</v>
      </c>
      <c r="L59" s="81">
        <f t="shared" si="8"/>
        <v>39864</v>
      </c>
      <c r="M59" s="81">
        <f t="shared" si="8"/>
        <v>41976.791999999994</v>
      </c>
      <c r="N59" s="140" t="s">
        <v>9</v>
      </c>
      <c r="O59" s="90" t="s">
        <v>9</v>
      </c>
    </row>
    <row r="60" spans="1:18" s="14" customFormat="1" x14ac:dyDescent="0.2">
      <c r="A60" s="22"/>
      <c r="B60" s="134" t="s">
        <v>93</v>
      </c>
      <c r="C60" s="135" t="s">
        <v>9</v>
      </c>
      <c r="D60" s="131" t="s">
        <v>9</v>
      </c>
      <c r="E60" s="59">
        <v>0</v>
      </c>
      <c r="F60" s="59">
        <v>0</v>
      </c>
      <c r="G60" s="59">
        <v>0</v>
      </c>
      <c r="H60" s="60">
        <v>0</v>
      </c>
      <c r="I60" s="59">
        <v>0</v>
      </c>
      <c r="J60" s="61">
        <v>0</v>
      </c>
      <c r="K60" s="59">
        <v>0</v>
      </c>
      <c r="L60" s="59">
        <v>0</v>
      </c>
      <c r="M60" s="59">
        <v>0</v>
      </c>
      <c r="N60" s="136" t="s">
        <v>9</v>
      </c>
      <c r="O60" s="90" t="s">
        <v>9</v>
      </c>
    </row>
    <row r="61" spans="1:18" s="14" customFormat="1" x14ac:dyDescent="0.2">
      <c r="A61" s="22"/>
      <c r="B61" s="134" t="s">
        <v>94</v>
      </c>
      <c r="C61" s="135" t="s">
        <v>9</v>
      </c>
      <c r="D61" s="137" t="s">
        <v>9</v>
      </c>
      <c r="E61" s="73">
        <v>38259</v>
      </c>
      <c r="F61" s="73">
        <v>29564</v>
      </c>
      <c r="G61" s="73">
        <v>47314</v>
      </c>
      <c r="H61" s="74">
        <v>39864</v>
      </c>
      <c r="I61" s="73">
        <v>41864</v>
      </c>
      <c r="J61" s="75">
        <v>41864</v>
      </c>
      <c r="K61" s="73">
        <v>39864</v>
      </c>
      <c r="L61" s="73">
        <v>39864</v>
      </c>
      <c r="M61" s="73">
        <v>41976.791999999994</v>
      </c>
      <c r="N61" s="138" t="s">
        <v>9</v>
      </c>
      <c r="O61" s="90" t="s">
        <v>9</v>
      </c>
    </row>
    <row r="62" spans="1:18" s="14" customFormat="1" x14ac:dyDescent="0.2">
      <c r="A62" s="22"/>
      <c r="B62" s="130" t="s">
        <v>26</v>
      </c>
      <c r="C62" s="135" t="s">
        <v>9</v>
      </c>
      <c r="D62" s="139" t="s">
        <v>9</v>
      </c>
      <c r="E62" s="66">
        <v>0</v>
      </c>
      <c r="F62" s="66">
        <v>0</v>
      </c>
      <c r="G62" s="66">
        <v>0</v>
      </c>
      <c r="H62" s="67">
        <v>0</v>
      </c>
      <c r="I62" s="66">
        <v>0</v>
      </c>
      <c r="J62" s="68">
        <v>0</v>
      </c>
      <c r="K62" s="66">
        <v>0</v>
      </c>
      <c r="L62" s="66">
        <v>0</v>
      </c>
      <c r="M62" s="66">
        <v>0</v>
      </c>
      <c r="N62" s="140" t="s">
        <v>9</v>
      </c>
      <c r="O62" s="90" t="s">
        <v>9</v>
      </c>
    </row>
    <row r="63" spans="1:18" s="55" customFormat="1" x14ac:dyDescent="0.25">
      <c r="A63" s="48"/>
      <c r="B63" s="130" t="s">
        <v>95</v>
      </c>
      <c r="C63" s="151" t="s">
        <v>9</v>
      </c>
      <c r="D63" s="148" t="s">
        <v>9</v>
      </c>
      <c r="E63" s="66">
        <v>0</v>
      </c>
      <c r="F63" s="66">
        <v>0</v>
      </c>
      <c r="G63" s="66">
        <v>0</v>
      </c>
      <c r="H63" s="67">
        <v>0</v>
      </c>
      <c r="I63" s="66">
        <v>0</v>
      </c>
      <c r="J63" s="68">
        <v>0</v>
      </c>
      <c r="K63" s="66">
        <v>0</v>
      </c>
      <c r="L63" s="66">
        <v>0</v>
      </c>
      <c r="M63" s="66">
        <v>0</v>
      </c>
      <c r="N63" s="152" t="s">
        <v>9</v>
      </c>
      <c r="O63" s="153" t="s">
        <v>9</v>
      </c>
    </row>
    <row r="64" spans="1:18" s="14" customFormat="1" x14ac:dyDescent="0.25">
      <c r="A64" s="28"/>
      <c r="B64" s="130" t="s">
        <v>29</v>
      </c>
      <c r="C64" s="135" t="s">
        <v>9</v>
      </c>
      <c r="D64" s="139" t="s">
        <v>9</v>
      </c>
      <c r="E64" s="73">
        <f>E65+E68</f>
        <v>0</v>
      </c>
      <c r="F64" s="73">
        <f t="shared" ref="F64:M64" si="9">F65+F68</f>
        <v>0</v>
      </c>
      <c r="G64" s="73">
        <f t="shared" si="9"/>
        <v>0</v>
      </c>
      <c r="H64" s="74">
        <f t="shared" si="9"/>
        <v>0</v>
      </c>
      <c r="I64" s="73">
        <f t="shared" si="9"/>
        <v>0</v>
      </c>
      <c r="J64" s="75">
        <f t="shared" si="9"/>
        <v>0</v>
      </c>
      <c r="K64" s="73">
        <f t="shared" si="9"/>
        <v>0</v>
      </c>
      <c r="L64" s="73">
        <f t="shared" si="9"/>
        <v>0</v>
      </c>
      <c r="M64" s="73">
        <f t="shared" si="9"/>
        <v>0</v>
      </c>
      <c r="N64" s="140" t="s">
        <v>9</v>
      </c>
      <c r="O64" s="90" t="s">
        <v>9</v>
      </c>
    </row>
    <row r="65" spans="1:15" s="14" customFormat="1" x14ac:dyDescent="0.25">
      <c r="A65" s="28"/>
      <c r="B65" s="134" t="s">
        <v>96</v>
      </c>
      <c r="C65" s="135" t="s">
        <v>9</v>
      </c>
      <c r="D65" s="131" t="s">
        <v>9</v>
      </c>
      <c r="E65" s="81">
        <f>SUM(E66:E67)</f>
        <v>0</v>
      </c>
      <c r="F65" s="81">
        <f t="shared" ref="F65:M65" si="10">SUM(F66:F67)</f>
        <v>0</v>
      </c>
      <c r="G65" s="81">
        <f t="shared" si="10"/>
        <v>0</v>
      </c>
      <c r="H65" s="82">
        <f t="shared" si="10"/>
        <v>0</v>
      </c>
      <c r="I65" s="81">
        <f t="shared" si="10"/>
        <v>0</v>
      </c>
      <c r="J65" s="83">
        <f t="shared" si="10"/>
        <v>0</v>
      </c>
      <c r="K65" s="81">
        <f t="shared" si="10"/>
        <v>0</v>
      </c>
      <c r="L65" s="81">
        <f t="shared" si="10"/>
        <v>0</v>
      </c>
      <c r="M65" s="81">
        <f t="shared" si="10"/>
        <v>0</v>
      </c>
      <c r="N65" s="136" t="s">
        <v>9</v>
      </c>
      <c r="O65" s="90" t="s">
        <v>9</v>
      </c>
    </row>
    <row r="66" spans="1:15" s="14" customFormat="1" x14ac:dyDescent="0.25">
      <c r="A66" s="28"/>
      <c r="B66" s="150" t="s">
        <v>97</v>
      </c>
      <c r="C66" s="135" t="s">
        <v>9</v>
      </c>
      <c r="D66" s="135" t="s">
        <v>9</v>
      </c>
      <c r="E66" s="60">
        <v>0</v>
      </c>
      <c r="F66" s="59">
        <v>0</v>
      </c>
      <c r="G66" s="59">
        <v>0</v>
      </c>
      <c r="H66" s="60">
        <v>0</v>
      </c>
      <c r="I66" s="59">
        <v>0</v>
      </c>
      <c r="J66" s="61">
        <v>0</v>
      </c>
      <c r="K66" s="59">
        <v>0</v>
      </c>
      <c r="L66" s="59">
        <v>0</v>
      </c>
      <c r="M66" s="61">
        <v>0</v>
      </c>
      <c r="N66" s="142" t="s">
        <v>9</v>
      </c>
      <c r="O66" s="90" t="s">
        <v>9</v>
      </c>
    </row>
    <row r="67" spans="1:15" s="14" customFormat="1" x14ac:dyDescent="0.25">
      <c r="A67" s="28"/>
      <c r="B67" s="150" t="s">
        <v>98</v>
      </c>
      <c r="C67" s="135" t="s">
        <v>9</v>
      </c>
      <c r="D67" s="135" t="s">
        <v>9</v>
      </c>
      <c r="E67" s="74">
        <v>0</v>
      </c>
      <c r="F67" s="73">
        <v>0</v>
      </c>
      <c r="G67" s="73">
        <v>0</v>
      </c>
      <c r="H67" s="74">
        <v>0</v>
      </c>
      <c r="I67" s="73">
        <v>0</v>
      </c>
      <c r="J67" s="75">
        <v>0</v>
      </c>
      <c r="K67" s="73">
        <v>0</v>
      </c>
      <c r="L67" s="73">
        <v>0</v>
      </c>
      <c r="M67" s="75">
        <v>0</v>
      </c>
      <c r="N67" s="142" t="s">
        <v>9</v>
      </c>
      <c r="O67" s="90" t="s">
        <v>9</v>
      </c>
    </row>
    <row r="68" spans="1:15" s="14" customFormat="1" x14ac:dyDescent="0.25">
      <c r="A68" s="28"/>
      <c r="B68" s="134" t="s">
        <v>99</v>
      </c>
      <c r="C68" s="135" t="s">
        <v>9</v>
      </c>
      <c r="D68" s="135" t="s">
        <v>9</v>
      </c>
      <c r="E68" s="66">
        <f>SUM(E69:E70)</f>
        <v>0</v>
      </c>
      <c r="F68" s="66">
        <f t="shared" ref="F68:M68" si="11">SUM(F69:F70)</f>
        <v>0</v>
      </c>
      <c r="G68" s="66">
        <f t="shared" si="11"/>
        <v>0</v>
      </c>
      <c r="H68" s="67">
        <f t="shared" si="11"/>
        <v>0</v>
      </c>
      <c r="I68" s="66">
        <f t="shared" si="11"/>
        <v>0</v>
      </c>
      <c r="J68" s="68">
        <f t="shared" si="11"/>
        <v>0</v>
      </c>
      <c r="K68" s="66">
        <f t="shared" si="11"/>
        <v>0</v>
      </c>
      <c r="L68" s="66">
        <f t="shared" si="11"/>
        <v>0</v>
      </c>
      <c r="M68" s="66">
        <f t="shared" si="11"/>
        <v>0</v>
      </c>
      <c r="N68" s="142" t="s">
        <v>9</v>
      </c>
      <c r="O68" s="90" t="s">
        <v>9</v>
      </c>
    </row>
    <row r="69" spans="1:15" s="14" customFormat="1" x14ac:dyDescent="0.25">
      <c r="A69" s="28"/>
      <c r="B69" s="150" t="s">
        <v>97</v>
      </c>
      <c r="C69" s="135" t="s">
        <v>9</v>
      </c>
      <c r="D69" s="135" t="s">
        <v>9</v>
      </c>
      <c r="E69" s="60">
        <v>0</v>
      </c>
      <c r="F69" s="59">
        <v>0</v>
      </c>
      <c r="G69" s="59">
        <v>0</v>
      </c>
      <c r="H69" s="60">
        <v>0</v>
      </c>
      <c r="I69" s="59">
        <v>0</v>
      </c>
      <c r="J69" s="61">
        <v>0</v>
      </c>
      <c r="K69" s="59">
        <v>0</v>
      </c>
      <c r="L69" s="59">
        <v>0</v>
      </c>
      <c r="M69" s="61">
        <v>0</v>
      </c>
      <c r="N69" s="142" t="s">
        <v>9</v>
      </c>
      <c r="O69" s="90" t="s">
        <v>9</v>
      </c>
    </row>
    <row r="70" spans="1:15" s="14" customFormat="1" x14ac:dyDescent="0.25">
      <c r="A70" s="28"/>
      <c r="B70" s="150" t="s">
        <v>98</v>
      </c>
      <c r="C70" s="135" t="s">
        <v>9</v>
      </c>
      <c r="D70" s="135" t="s">
        <v>9</v>
      </c>
      <c r="E70" s="74">
        <v>0</v>
      </c>
      <c r="F70" s="73">
        <v>0</v>
      </c>
      <c r="G70" s="73">
        <v>0</v>
      </c>
      <c r="H70" s="74">
        <v>0</v>
      </c>
      <c r="I70" s="73">
        <v>0</v>
      </c>
      <c r="J70" s="75">
        <v>0</v>
      </c>
      <c r="K70" s="73">
        <v>0</v>
      </c>
      <c r="L70" s="73">
        <v>0</v>
      </c>
      <c r="M70" s="75">
        <v>0</v>
      </c>
      <c r="N70" s="142" t="s">
        <v>9</v>
      </c>
      <c r="O70" s="90" t="s">
        <v>9</v>
      </c>
    </row>
    <row r="71" spans="1:15" s="14" customFormat="1" ht="5.0999999999999996" customHeight="1" x14ac:dyDescent="0.25">
      <c r="A71" s="28"/>
      <c r="B71" s="150"/>
      <c r="C71" s="135" t="s">
        <v>9</v>
      </c>
      <c r="D71" s="137" t="s">
        <v>9</v>
      </c>
      <c r="E71" s="98"/>
      <c r="F71" s="98"/>
      <c r="G71" s="98"/>
      <c r="H71" s="99"/>
      <c r="I71" s="98"/>
      <c r="J71" s="100"/>
      <c r="K71" s="98"/>
      <c r="L71" s="98"/>
      <c r="M71" s="98"/>
      <c r="N71" s="138" t="s">
        <v>9</v>
      </c>
      <c r="O71" s="90" t="s">
        <v>9</v>
      </c>
    </row>
    <row r="72" spans="1:15" s="14" customFormat="1" x14ac:dyDescent="0.2">
      <c r="A72" s="22"/>
      <c r="B72" s="130" t="s">
        <v>100</v>
      </c>
      <c r="C72" s="135" t="s">
        <v>9</v>
      </c>
      <c r="D72" s="139" t="s">
        <v>9</v>
      </c>
      <c r="E72" s="66">
        <v>0</v>
      </c>
      <c r="F72" s="66">
        <v>0</v>
      </c>
      <c r="G72" s="66">
        <v>0</v>
      </c>
      <c r="H72" s="67">
        <v>0</v>
      </c>
      <c r="I72" s="66">
        <v>0</v>
      </c>
      <c r="J72" s="68">
        <v>0</v>
      </c>
      <c r="K72" s="66">
        <v>0</v>
      </c>
      <c r="L72" s="66">
        <v>0</v>
      </c>
      <c r="M72" s="66">
        <v>0</v>
      </c>
      <c r="N72" s="140" t="s">
        <v>9</v>
      </c>
      <c r="O72" s="90" t="s">
        <v>9</v>
      </c>
    </row>
    <row r="73" spans="1:15" s="14" customFormat="1" x14ac:dyDescent="0.2">
      <c r="A73" s="22"/>
      <c r="B73" s="130" t="s">
        <v>101</v>
      </c>
      <c r="C73" s="135" t="s">
        <v>9</v>
      </c>
      <c r="D73" s="139" t="s">
        <v>9</v>
      </c>
      <c r="E73" s="66">
        <f>SUM(E74:E75)</f>
        <v>0</v>
      </c>
      <c r="F73" s="66">
        <f t="shared" ref="F73:M73" si="12">SUM(F74:F75)</f>
        <v>914</v>
      </c>
      <c r="G73" s="66">
        <f t="shared" si="12"/>
        <v>197</v>
      </c>
      <c r="H73" s="67">
        <f t="shared" si="12"/>
        <v>0</v>
      </c>
      <c r="I73" s="66">
        <f t="shared" si="12"/>
        <v>88</v>
      </c>
      <c r="J73" s="68">
        <f t="shared" si="12"/>
        <v>268</v>
      </c>
      <c r="K73" s="66">
        <f t="shared" si="12"/>
        <v>0</v>
      </c>
      <c r="L73" s="66">
        <f t="shared" si="12"/>
        <v>0</v>
      </c>
      <c r="M73" s="66">
        <f t="shared" si="12"/>
        <v>0</v>
      </c>
      <c r="N73" s="140" t="s">
        <v>9</v>
      </c>
      <c r="O73" s="90" t="s">
        <v>9</v>
      </c>
    </row>
    <row r="74" spans="1:15" s="14" customFormat="1" x14ac:dyDescent="0.2">
      <c r="A74" s="22"/>
      <c r="B74" s="134" t="s">
        <v>102</v>
      </c>
      <c r="C74" s="135" t="s">
        <v>9</v>
      </c>
      <c r="D74" s="131" t="s">
        <v>9</v>
      </c>
      <c r="E74" s="59">
        <v>0</v>
      </c>
      <c r="F74" s="59">
        <v>914</v>
      </c>
      <c r="G74" s="59">
        <v>197</v>
      </c>
      <c r="H74" s="60">
        <v>0</v>
      </c>
      <c r="I74" s="59">
        <v>0</v>
      </c>
      <c r="J74" s="61">
        <v>0</v>
      </c>
      <c r="K74" s="59">
        <v>0</v>
      </c>
      <c r="L74" s="59">
        <v>0</v>
      </c>
      <c r="M74" s="59">
        <v>0</v>
      </c>
      <c r="N74" s="136" t="s">
        <v>9</v>
      </c>
      <c r="O74" s="90" t="s">
        <v>9</v>
      </c>
    </row>
    <row r="75" spans="1:15" s="14" customFormat="1" x14ac:dyDescent="0.2">
      <c r="A75" s="22"/>
      <c r="B75" s="134" t="s">
        <v>103</v>
      </c>
      <c r="C75" s="135" t="s">
        <v>9</v>
      </c>
      <c r="D75" s="137" t="s">
        <v>9</v>
      </c>
      <c r="E75" s="73">
        <v>0</v>
      </c>
      <c r="F75" s="73">
        <v>0</v>
      </c>
      <c r="G75" s="73">
        <v>0</v>
      </c>
      <c r="H75" s="74">
        <v>0</v>
      </c>
      <c r="I75" s="73">
        <v>88</v>
      </c>
      <c r="J75" s="75">
        <v>268</v>
      </c>
      <c r="K75" s="73">
        <v>0</v>
      </c>
      <c r="L75" s="73">
        <v>0</v>
      </c>
      <c r="M75" s="73">
        <v>0</v>
      </c>
      <c r="N75" s="138" t="s">
        <v>9</v>
      </c>
      <c r="O75" s="90" t="s">
        <v>9</v>
      </c>
    </row>
    <row r="76" spans="1:15" s="14" customFormat="1" ht="5.25" customHeight="1" x14ac:dyDescent="0.2">
      <c r="A76" s="22"/>
      <c r="B76" s="143" t="s">
        <v>9</v>
      </c>
      <c r="C76" s="137" t="s">
        <v>9</v>
      </c>
      <c r="D76" s="144" t="s">
        <v>9</v>
      </c>
      <c r="E76" s="98"/>
      <c r="F76" s="98"/>
      <c r="G76" s="98"/>
      <c r="H76" s="99"/>
      <c r="I76" s="98"/>
      <c r="J76" s="100"/>
      <c r="K76" s="98"/>
      <c r="L76" s="98"/>
      <c r="M76" s="98"/>
      <c r="N76" s="145" t="s">
        <v>9</v>
      </c>
      <c r="O76" s="96" t="s">
        <v>9</v>
      </c>
    </row>
    <row r="77" spans="1:15" s="55" customFormat="1" x14ac:dyDescent="0.25">
      <c r="A77" s="48"/>
      <c r="B77" s="146" t="s">
        <v>104</v>
      </c>
      <c r="C77" s="147" t="s">
        <v>9</v>
      </c>
      <c r="D77" s="148" t="s">
        <v>9</v>
      </c>
      <c r="E77" s="51">
        <f>E78+E81+E84+E85+E86+E87+E88</f>
        <v>0</v>
      </c>
      <c r="F77" s="51">
        <f t="shared" ref="F77:M77" si="13">F78+F81+F84+F85+F86+F87+F88</f>
        <v>20</v>
      </c>
      <c r="G77" s="51">
        <f t="shared" si="13"/>
        <v>543</v>
      </c>
      <c r="H77" s="52">
        <f t="shared" si="13"/>
        <v>0</v>
      </c>
      <c r="I77" s="51">
        <f t="shared" si="13"/>
        <v>210</v>
      </c>
      <c r="J77" s="53">
        <f t="shared" si="13"/>
        <v>210</v>
      </c>
      <c r="K77" s="51">
        <f t="shared" si="13"/>
        <v>226</v>
      </c>
      <c r="L77" s="51">
        <f t="shared" si="13"/>
        <v>263</v>
      </c>
      <c r="M77" s="51">
        <f t="shared" si="13"/>
        <v>276.93899999999996</v>
      </c>
      <c r="N77" s="129" t="s">
        <v>9</v>
      </c>
      <c r="O77" s="54" t="s">
        <v>9</v>
      </c>
    </row>
    <row r="78" spans="1:15" s="14" customFormat="1" x14ac:dyDescent="0.2">
      <c r="A78" s="22"/>
      <c r="B78" s="130" t="s">
        <v>105</v>
      </c>
      <c r="C78" s="131" t="s">
        <v>9</v>
      </c>
      <c r="D78" s="132" t="s">
        <v>9</v>
      </c>
      <c r="E78" s="81">
        <f>SUM(E79:E80)</f>
        <v>0</v>
      </c>
      <c r="F78" s="81">
        <f t="shared" ref="F78:M78" si="14">SUM(F79:F80)</f>
        <v>0</v>
      </c>
      <c r="G78" s="81">
        <f t="shared" si="14"/>
        <v>0</v>
      </c>
      <c r="H78" s="82">
        <f t="shared" si="14"/>
        <v>0</v>
      </c>
      <c r="I78" s="81">
        <f t="shared" si="14"/>
        <v>0</v>
      </c>
      <c r="J78" s="83">
        <f t="shared" si="14"/>
        <v>0</v>
      </c>
      <c r="K78" s="81">
        <f t="shared" si="14"/>
        <v>0</v>
      </c>
      <c r="L78" s="81">
        <f t="shared" si="14"/>
        <v>0</v>
      </c>
      <c r="M78" s="81">
        <f t="shared" si="14"/>
        <v>0</v>
      </c>
      <c r="N78" s="133" t="s">
        <v>9</v>
      </c>
      <c r="O78" s="89" t="s">
        <v>9</v>
      </c>
    </row>
    <row r="79" spans="1:15" s="14" customFormat="1" x14ac:dyDescent="0.2">
      <c r="A79" s="22"/>
      <c r="B79" s="134" t="s">
        <v>106</v>
      </c>
      <c r="C79" s="135" t="s">
        <v>9</v>
      </c>
      <c r="D79" s="131" t="s">
        <v>9</v>
      </c>
      <c r="E79" s="59">
        <v>0</v>
      </c>
      <c r="F79" s="59">
        <v>0</v>
      </c>
      <c r="G79" s="59">
        <v>0</v>
      </c>
      <c r="H79" s="60">
        <v>0</v>
      </c>
      <c r="I79" s="59">
        <v>0</v>
      </c>
      <c r="J79" s="61">
        <v>0</v>
      </c>
      <c r="K79" s="59">
        <v>0</v>
      </c>
      <c r="L79" s="59">
        <v>0</v>
      </c>
      <c r="M79" s="59">
        <v>0</v>
      </c>
      <c r="N79" s="136" t="s">
        <v>9</v>
      </c>
      <c r="O79" s="90" t="s">
        <v>9</v>
      </c>
    </row>
    <row r="80" spans="1:15" s="14" customFormat="1" x14ac:dyDescent="0.2">
      <c r="A80" s="22"/>
      <c r="B80" s="134" t="s">
        <v>107</v>
      </c>
      <c r="C80" s="135" t="s">
        <v>9</v>
      </c>
      <c r="D80" s="137" t="s">
        <v>9</v>
      </c>
      <c r="E80" s="73">
        <v>0</v>
      </c>
      <c r="F80" s="73">
        <v>0</v>
      </c>
      <c r="G80" s="73">
        <v>0</v>
      </c>
      <c r="H80" s="74">
        <v>0</v>
      </c>
      <c r="I80" s="73">
        <v>0</v>
      </c>
      <c r="J80" s="75">
        <v>0</v>
      </c>
      <c r="K80" s="73">
        <v>0</v>
      </c>
      <c r="L80" s="73">
        <v>0</v>
      </c>
      <c r="M80" s="73">
        <v>0</v>
      </c>
      <c r="N80" s="138" t="s">
        <v>9</v>
      </c>
      <c r="O80" s="90" t="s">
        <v>9</v>
      </c>
    </row>
    <row r="81" spans="1:15" s="14" customFormat="1" x14ac:dyDescent="0.2">
      <c r="A81" s="22"/>
      <c r="B81" s="130" t="s">
        <v>108</v>
      </c>
      <c r="C81" s="135" t="s">
        <v>9</v>
      </c>
      <c r="D81" s="139" t="s">
        <v>9</v>
      </c>
      <c r="E81" s="66">
        <f>SUM(E82:E83)</f>
        <v>0</v>
      </c>
      <c r="F81" s="66">
        <f t="shared" ref="F81:M81" si="15">SUM(F82:F83)</f>
        <v>20</v>
      </c>
      <c r="G81" s="66">
        <f t="shared" si="15"/>
        <v>543</v>
      </c>
      <c r="H81" s="67">
        <f t="shared" si="15"/>
        <v>0</v>
      </c>
      <c r="I81" s="66">
        <f t="shared" si="15"/>
        <v>210</v>
      </c>
      <c r="J81" s="68">
        <f t="shared" si="15"/>
        <v>210</v>
      </c>
      <c r="K81" s="66">
        <f t="shared" si="15"/>
        <v>226</v>
      </c>
      <c r="L81" s="66">
        <f t="shared" si="15"/>
        <v>263</v>
      </c>
      <c r="M81" s="66">
        <f t="shared" si="15"/>
        <v>276.93899999999996</v>
      </c>
      <c r="N81" s="140" t="s">
        <v>9</v>
      </c>
      <c r="O81" s="90" t="s">
        <v>9</v>
      </c>
    </row>
    <row r="82" spans="1:15" s="14" customFormat="1" x14ac:dyDescent="0.2">
      <c r="A82" s="22"/>
      <c r="B82" s="134" t="s">
        <v>109</v>
      </c>
      <c r="C82" s="135" t="s">
        <v>9</v>
      </c>
      <c r="D82" s="131" t="s">
        <v>9</v>
      </c>
      <c r="E82" s="59">
        <v>0</v>
      </c>
      <c r="F82" s="59">
        <v>0</v>
      </c>
      <c r="G82" s="59">
        <v>0</v>
      </c>
      <c r="H82" s="60">
        <v>0</v>
      </c>
      <c r="I82" s="59">
        <v>0</v>
      </c>
      <c r="J82" s="61">
        <v>0</v>
      </c>
      <c r="K82" s="59">
        <v>0</v>
      </c>
      <c r="L82" s="59">
        <v>0</v>
      </c>
      <c r="M82" s="59">
        <v>0</v>
      </c>
      <c r="N82" s="136" t="s">
        <v>9</v>
      </c>
      <c r="O82" s="90" t="s">
        <v>9</v>
      </c>
    </row>
    <row r="83" spans="1:15" s="14" customFormat="1" x14ac:dyDescent="0.2">
      <c r="A83" s="22"/>
      <c r="B83" s="134" t="s">
        <v>110</v>
      </c>
      <c r="C83" s="135" t="s">
        <v>9</v>
      </c>
      <c r="D83" s="137" t="s">
        <v>9</v>
      </c>
      <c r="E83" s="73">
        <v>0</v>
      </c>
      <c r="F83" s="73">
        <v>20</v>
      </c>
      <c r="G83" s="73">
        <v>543</v>
      </c>
      <c r="H83" s="74">
        <v>0</v>
      </c>
      <c r="I83" s="73">
        <v>210</v>
      </c>
      <c r="J83" s="75">
        <v>210</v>
      </c>
      <c r="K83" s="73">
        <v>226</v>
      </c>
      <c r="L83" s="73">
        <v>263</v>
      </c>
      <c r="M83" s="73">
        <v>276.93899999999996</v>
      </c>
      <c r="N83" s="138" t="s">
        <v>9</v>
      </c>
      <c r="O83" s="90" t="s">
        <v>9</v>
      </c>
    </row>
    <row r="84" spans="1:15" s="14" customFormat="1" x14ac:dyDescent="0.2">
      <c r="A84" s="22"/>
      <c r="B84" s="130" t="s">
        <v>111</v>
      </c>
      <c r="C84" s="135" t="s">
        <v>9</v>
      </c>
      <c r="D84" s="139" t="s">
        <v>9</v>
      </c>
      <c r="E84" s="66">
        <v>0</v>
      </c>
      <c r="F84" s="66">
        <v>0</v>
      </c>
      <c r="G84" s="66">
        <v>0</v>
      </c>
      <c r="H84" s="67">
        <v>0</v>
      </c>
      <c r="I84" s="66">
        <v>0</v>
      </c>
      <c r="J84" s="68">
        <v>0</v>
      </c>
      <c r="K84" s="66">
        <v>0</v>
      </c>
      <c r="L84" s="66">
        <v>0</v>
      </c>
      <c r="M84" s="66">
        <v>0</v>
      </c>
      <c r="N84" s="140" t="s">
        <v>9</v>
      </c>
      <c r="O84" s="90" t="s">
        <v>9</v>
      </c>
    </row>
    <row r="85" spans="1:15" s="14" customFormat="1" x14ac:dyDescent="0.2">
      <c r="A85" s="22"/>
      <c r="B85" s="130" t="s">
        <v>112</v>
      </c>
      <c r="C85" s="135" t="s">
        <v>9</v>
      </c>
      <c r="D85" s="139" t="s">
        <v>9</v>
      </c>
      <c r="E85" s="66">
        <v>0</v>
      </c>
      <c r="F85" s="66">
        <v>0</v>
      </c>
      <c r="G85" s="66">
        <v>0</v>
      </c>
      <c r="H85" s="67">
        <v>0</v>
      </c>
      <c r="I85" s="66">
        <v>0</v>
      </c>
      <c r="J85" s="68">
        <v>0</v>
      </c>
      <c r="K85" s="66">
        <v>0</v>
      </c>
      <c r="L85" s="66">
        <v>0</v>
      </c>
      <c r="M85" s="66">
        <v>0</v>
      </c>
      <c r="N85" s="140" t="s">
        <v>9</v>
      </c>
      <c r="O85" s="90" t="s">
        <v>9</v>
      </c>
    </row>
    <row r="86" spans="1:15" s="14" customFormat="1" x14ac:dyDescent="0.2">
      <c r="A86" s="22"/>
      <c r="B86" s="130" t="s">
        <v>113</v>
      </c>
      <c r="C86" s="135" t="s">
        <v>9</v>
      </c>
      <c r="D86" s="139" t="s">
        <v>9</v>
      </c>
      <c r="E86" s="66">
        <v>0</v>
      </c>
      <c r="F86" s="66">
        <v>0</v>
      </c>
      <c r="G86" s="66">
        <v>0</v>
      </c>
      <c r="H86" s="67">
        <v>0</v>
      </c>
      <c r="I86" s="66">
        <v>0</v>
      </c>
      <c r="J86" s="68">
        <v>0</v>
      </c>
      <c r="K86" s="66">
        <v>0</v>
      </c>
      <c r="L86" s="66">
        <v>0</v>
      </c>
      <c r="M86" s="66">
        <v>0</v>
      </c>
      <c r="N86" s="140" t="s">
        <v>9</v>
      </c>
      <c r="O86" s="90" t="s">
        <v>9</v>
      </c>
    </row>
    <row r="87" spans="1:15" s="14" customFormat="1" x14ac:dyDescent="0.2">
      <c r="A87" s="22"/>
      <c r="B87" s="130" t="s">
        <v>37</v>
      </c>
      <c r="C87" s="135" t="s">
        <v>9</v>
      </c>
      <c r="D87" s="139" t="s">
        <v>9</v>
      </c>
      <c r="E87" s="66">
        <v>0</v>
      </c>
      <c r="F87" s="66">
        <v>0</v>
      </c>
      <c r="G87" s="66">
        <v>0</v>
      </c>
      <c r="H87" s="67">
        <v>0</v>
      </c>
      <c r="I87" s="66">
        <v>0</v>
      </c>
      <c r="J87" s="68">
        <v>0</v>
      </c>
      <c r="K87" s="66">
        <v>0</v>
      </c>
      <c r="L87" s="66">
        <v>0</v>
      </c>
      <c r="M87" s="66">
        <v>0</v>
      </c>
      <c r="N87" s="140" t="s">
        <v>9</v>
      </c>
      <c r="O87" s="90" t="s">
        <v>9</v>
      </c>
    </row>
    <row r="88" spans="1:15" s="14" customFormat="1" x14ac:dyDescent="0.2">
      <c r="A88" s="22"/>
      <c r="B88" s="130" t="s">
        <v>114</v>
      </c>
      <c r="C88" s="135" t="s">
        <v>9</v>
      </c>
      <c r="D88" s="144" t="s">
        <v>9</v>
      </c>
      <c r="E88" s="66">
        <v>0</v>
      </c>
      <c r="F88" s="66">
        <v>0</v>
      </c>
      <c r="G88" s="66">
        <v>0</v>
      </c>
      <c r="H88" s="67">
        <v>0</v>
      </c>
      <c r="I88" s="66">
        <v>0</v>
      </c>
      <c r="J88" s="68">
        <v>0</v>
      </c>
      <c r="K88" s="66">
        <v>0</v>
      </c>
      <c r="L88" s="66">
        <v>0</v>
      </c>
      <c r="M88" s="66">
        <v>0</v>
      </c>
      <c r="N88" s="140" t="s">
        <v>9</v>
      </c>
      <c r="O88" s="90" t="s">
        <v>9</v>
      </c>
    </row>
    <row r="89" spans="1:15" s="14" customFormat="1" ht="5.25" customHeight="1" x14ac:dyDescent="0.25">
      <c r="A89" s="28"/>
      <c r="B89" s="143" t="s">
        <v>9</v>
      </c>
      <c r="C89" s="132" t="s">
        <v>9</v>
      </c>
      <c r="D89" s="132" t="s">
        <v>9</v>
      </c>
      <c r="E89" s="154"/>
      <c r="F89" s="154"/>
      <c r="G89" s="154"/>
      <c r="H89" s="155"/>
      <c r="I89" s="154"/>
      <c r="J89" s="156"/>
      <c r="K89" s="154"/>
      <c r="L89" s="154"/>
      <c r="M89" s="154"/>
      <c r="N89" s="133" t="s">
        <v>9</v>
      </c>
      <c r="O89" s="101" t="s">
        <v>9</v>
      </c>
    </row>
    <row r="90" spans="1:15" s="14" customFormat="1" x14ac:dyDescent="0.2">
      <c r="A90" s="22"/>
      <c r="B90" s="146" t="s">
        <v>115</v>
      </c>
      <c r="C90" s="139" t="s">
        <v>9</v>
      </c>
      <c r="D90" s="139" t="s">
        <v>9</v>
      </c>
      <c r="E90" s="51">
        <v>0</v>
      </c>
      <c r="F90" s="51">
        <v>0</v>
      </c>
      <c r="G90" s="51">
        <v>0</v>
      </c>
      <c r="H90" s="52">
        <v>0</v>
      </c>
      <c r="I90" s="51">
        <v>0</v>
      </c>
      <c r="J90" s="53">
        <v>0</v>
      </c>
      <c r="K90" s="51">
        <v>0</v>
      </c>
      <c r="L90" s="51">
        <v>0</v>
      </c>
      <c r="M90" s="51">
        <v>0</v>
      </c>
      <c r="N90" s="140" t="s">
        <v>9</v>
      </c>
      <c r="O90" s="102" t="s">
        <v>9</v>
      </c>
    </row>
    <row r="91" spans="1:15" s="14" customFormat="1" ht="5.25" customHeight="1" x14ac:dyDescent="0.2">
      <c r="A91" s="22"/>
      <c r="B91" s="143" t="s">
        <v>9</v>
      </c>
      <c r="C91" s="143" t="s">
        <v>9</v>
      </c>
      <c r="D91" s="143" t="s">
        <v>9</v>
      </c>
      <c r="E91" s="157"/>
      <c r="F91" s="157"/>
      <c r="G91" s="157"/>
      <c r="H91" s="158"/>
      <c r="I91" s="157"/>
      <c r="J91" s="159"/>
      <c r="K91" s="157"/>
      <c r="L91" s="157"/>
      <c r="M91" s="157"/>
      <c r="N91" s="140" t="s">
        <v>9</v>
      </c>
      <c r="O91" s="124" t="s">
        <v>9</v>
      </c>
    </row>
    <row r="92" spans="1:15" s="14" customFormat="1" x14ac:dyDescent="0.25">
      <c r="A92" s="36"/>
      <c r="B92" s="37" t="s">
        <v>116</v>
      </c>
      <c r="C92" s="160" t="s">
        <v>9</v>
      </c>
      <c r="D92" s="160" t="s">
        <v>9</v>
      </c>
      <c r="E92" s="38">
        <f>E4+E51+E77+E90</f>
        <v>43003</v>
      </c>
      <c r="F92" s="38">
        <f t="shared" ref="F92:M92" si="16">F4+F51+F77+F90</f>
        <v>37770</v>
      </c>
      <c r="G92" s="38">
        <f t="shared" si="16"/>
        <v>58005</v>
      </c>
      <c r="H92" s="39">
        <f t="shared" si="16"/>
        <v>46199</v>
      </c>
      <c r="I92" s="38">
        <f t="shared" si="16"/>
        <v>50744</v>
      </c>
      <c r="J92" s="40">
        <f t="shared" si="16"/>
        <v>50744</v>
      </c>
      <c r="K92" s="38">
        <f t="shared" si="16"/>
        <v>48340</v>
      </c>
      <c r="L92" s="38">
        <f t="shared" si="16"/>
        <v>49738</v>
      </c>
      <c r="M92" s="38">
        <f t="shared" si="16"/>
        <v>52374.113999999987</v>
      </c>
      <c r="N92" s="161" t="s">
        <v>9</v>
      </c>
      <c r="O92" s="123" t="s">
        <v>9</v>
      </c>
    </row>
    <row r="93" spans="1:15" s="14" customFormat="1" x14ac:dyDescent="0.2">
      <c r="C93" s="124"/>
      <c r="D93" s="124"/>
      <c r="N93" s="124"/>
      <c r="O93" s="124"/>
    </row>
    <row r="94" spans="1:15" s="14" customFormat="1" x14ac:dyDescent="0.2">
      <c r="C94" s="124"/>
      <c r="D94" s="124"/>
      <c r="N94" s="124"/>
      <c r="O94" s="124"/>
    </row>
    <row r="95" spans="1:15" s="14" customFormat="1" x14ac:dyDescent="0.2">
      <c r="C95" s="124"/>
      <c r="D95" s="124"/>
      <c r="N95" s="124"/>
      <c r="O95" s="124"/>
    </row>
    <row r="96" spans="1:15" s="14" customFormat="1" x14ac:dyDescent="0.2">
      <c r="C96" s="124"/>
      <c r="D96" s="124"/>
      <c r="N96" s="124"/>
      <c r="O96" s="124"/>
    </row>
    <row r="97" spans="3:15" s="14" customFormat="1" x14ac:dyDescent="0.2">
      <c r="C97" s="124"/>
      <c r="D97" s="124"/>
      <c r="N97" s="124"/>
      <c r="O97" s="124"/>
    </row>
    <row r="98" spans="3:15" s="14" customFormat="1" x14ac:dyDescent="0.2">
      <c r="C98" s="124"/>
      <c r="D98" s="124"/>
      <c r="N98" s="124"/>
      <c r="O98" s="124"/>
    </row>
    <row r="99" spans="3:15" s="14" customFormat="1" x14ac:dyDescent="0.2">
      <c r="C99" s="124"/>
      <c r="D99" s="124"/>
      <c r="N99" s="124"/>
      <c r="O99" s="124"/>
    </row>
    <row r="100" spans="3:15" s="14" customFormat="1" x14ac:dyDescent="0.2">
      <c r="C100" s="124"/>
      <c r="D100" s="124"/>
      <c r="N100" s="124"/>
      <c r="O100" s="124"/>
    </row>
    <row r="101" spans="3:15" s="14" customFormat="1" x14ac:dyDescent="0.2">
      <c r="C101" s="124"/>
      <c r="D101" s="124"/>
      <c r="N101" s="124"/>
      <c r="O101" s="124"/>
    </row>
    <row r="102" spans="3:15" s="14" customFormat="1" x14ac:dyDescent="0.2">
      <c r="C102" s="124"/>
      <c r="D102" s="124"/>
      <c r="N102" s="124"/>
      <c r="O102" s="124"/>
    </row>
    <row r="103" spans="3:15" s="14" customFormat="1" x14ac:dyDescent="0.2">
      <c r="C103" s="124"/>
      <c r="D103" s="124"/>
      <c r="N103" s="124"/>
      <c r="O103" s="124"/>
    </row>
    <row r="104" spans="3:15" s="14" customFormat="1" x14ac:dyDescent="0.2">
      <c r="C104" s="124"/>
      <c r="D104" s="124"/>
      <c r="N104" s="124"/>
      <c r="O104" s="124"/>
    </row>
    <row r="105" spans="3:15" s="14" customFormat="1" x14ac:dyDescent="0.2">
      <c r="C105" s="124"/>
      <c r="D105" s="124"/>
      <c r="N105" s="124"/>
      <c r="O105" s="124"/>
    </row>
    <row r="106" spans="3:15" s="14" customFormat="1" x14ac:dyDescent="0.2">
      <c r="C106" s="124"/>
      <c r="D106" s="124"/>
      <c r="N106" s="124"/>
      <c r="O106" s="124"/>
    </row>
    <row r="107" spans="3:15" s="14" customFormat="1" x14ac:dyDescent="0.2">
      <c r="C107" s="124"/>
      <c r="D107" s="124"/>
      <c r="N107" s="124"/>
      <c r="O107" s="124"/>
    </row>
    <row r="108" spans="3:15" s="14" customFormat="1" x14ac:dyDescent="0.2">
      <c r="C108" s="124"/>
      <c r="D108" s="124"/>
      <c r="N108" s="124"/>
      <c r="O108" s="124"/>
    </row>
    <row r="109" spans="3:15" s="14" customFormat="1" x14ac:dyDescent="0.2">
      <c r="C109" s="124"/>
      <c r="D109" s="124"/>
      <c r="N109" s="124"/>
      <c r="O109" s="124"/>
    </row>
    <row r="110" spans="3:15" s="14" customFormat="1" x14ac:dyDescent="0.2">
      <c r="C110" s="124"/>
      <c r="D110" s="124"/>
      <c r="N110" s="124"/>
      <c r="O110" s="124"/>
    </row>
    <row r="111" spans="3:15" s="14" customFormat="1" x14ac:dyDescent="0.2">
      <c r="C111" s="124"/>
      <c r="D111" s="124"/>
      <c r="N111" s="124"/>
      <c r="O111" s="124"/>
    </row>
    <row r="112" spans="3:15" s="14" customFormat="1" x14ac:dyDescent="0.2">
      <c r="C112" s="124"/>
      <c r="D112" s="124"/>
      <c r="N112" s="124"/>
      <c r="O112" s="124"/>
    </row>
    <row r="113" spans="3:15" s="14" customFormat="1" x14ac:dyDescent="0.2">
      <c r="C113" s="124" t="s">
        <v>9</v>
      </c>
      <c r="D113" s="124" t="s">
        <v>9</v>
      </c>
      <c r="N113" s="124" t="s">
        <v>9</v>
      </c>
      <c r="O113" s="124" t="s">
        <v>9</v>
      </c>
    </row>
    <row r="114" spans="3:15" s="14" customFormat="1" x14ac:dyDescent="0.2">
      <c r="C114" s="124" t="s">
        <v>9</v>
      </c>
      <c r="D114" s="124" t="s">
        <v>9</v>
      </c>
      <c r="N114" s="124" t="s">
        <v>9</v>
      </c>
      <c r="O114" s="124" t="s">
        <v>9</v>
      </c>
    </row>
    <row r="115" spans="3:15" s="14" customFormat="1" x14ac:dyDescent="0.2">
      <c r="C115" s="124" t="s">
        <v>9</v>
      </c>
      <c r="D115" s="124" t="s">
        <v>9</v>
      </c>
      <c r="N115" s="124" t="s">
        <v>9</v>
      </c>
      <c r="O115" s="124" t="s">
        <v>9</v>
      </c>
    </row>
    <row r="116" spans="3:15" s="14" customFormat="1" x14ac:dyDescent="0.2">
      <c r="C116" s="124" t="s">
        <v>9</v>
      </c>
      <c r="D116" s="124" t="s">
        <v>9</v>
      </c>
      <c r="N116" s="124" t="s">
        <v>9</v>
      </c>
      <c r="O116" s="124" t="s">
        <v>9</v>
      </c>
    </row>
    <row r="117" spans="3:15" s="14" customFormat="1" x14ac:dyDescent="0.2">
      <c r="C117" s="124" t="s">
        <v>9</v>
      </c>
      <c r="D117" s="124" t="s">
        <v>9</v>
      </c>
      <c r="N117" s="124" t="s">
        <v>9</v>
      </c>
      <c r="O117" s="124" t="s">
        <v>9</v>
      </c>
    </row>
    <row r="118" spans="3:15" s="14" customFormat="1" x14ac:dyDescent="0.2">
      <c r="C118" s="124" t="s">
        <v>9</v>
      </c>
      <c r="D118" s="124" t="s">
        <v>9</v>
      </c>
      <c r="N118" s="124" t="s">
        <v>9</v>
      </c>
      <c r="O118" s="124" t="s">
        <v>9</v>
      </c>
    </row>
    <row r="119" spans="3:15" s="14" customFormat="1" x14ac:dyDescent="0.2">
      <c r="C119" s="124" t="s">
        <v>9</v>
      </c>
      <c r="D119" s="124" t="s">
        <v>9</v>
      </c>
      <c r="N119" s="124" t="s">
        <v>9</v>
      </c>
      <c r="O119" s="124" t="s">
        <v>9</v>
      </c>
    </row>
    <row r="120" spans="3:15" s="14" customFormat="1" x14ac:dyDescent="0.2">
      <c r="C120" s="124" t="s">
        <v>9</v>
      </c>
      <c r="D120" s="124" t="s">
        <v>9</v>
      </c>
      <c r="N120" s="124" t="s">
        <v>9</v>
      </c>
      <c r="O120" s="124" t="s">
        <v>9</v>
      </c>
    </row>
    <row r="121" spans="3:15" s="14" customFormat="1" x14ac:dyDescent="0.2">
      <c r="C121" s="124" t="s">
        <v>9</v>
      </c>
      <c r="D121" s="124" t="s">
        <v>9</v>
      </c>
      <c r="N121" s="124" t="s">
        <v>9</v>
      </c>
      <c r="O121" s="124" t="s">
        <v>9</v>
      </c>
    </row>
    <row r="122" spans="3:15" s="14" customFormat="1" x14ac:dyDescent="0.2">
      <c r="C122" s="124" t="s">
        <v>9</v>
      </c>
      <c r="D122" s="124" t="s">
        <v>9</v>
      </c>
      <c r="N122" s="124" t="s">
        <v>9</v>
      </c>
      <c r="O122" s="124" t="s">
        <v>9</v>
      </c>
    </row>
    <row r="123" spans="3:15" s="14" customFormat="1" x14ac:dyDescent="0.2">
      <c r="C123" s="124" t="s">
        <v>9</v>
      </c>
      <c r="D123" s="124" t="s">
        <v>9</v>
      </c>
      <c r="N123" s="124" t="s">
        <v>9</v>
      </c>
      <c r="O123" s="124" t="s">
        <v>9</v>
      </c>
    </row>
    <row r="124" spans="3:15" s="14" customFormat="1" x14ac:dyDescent="0.2">
      <c r="C124" s="124" t="s">
        <v>9</v>
      </c>
      <c r="D124" s="124" t="s">
        <v>9</v>
      </c>
      <c r="N124" s="124" t="s">
        <v>9</v>
      </c>
      <c r="O124" s="124" t="s">
        <v>9</v>
      </c>
    </row>
    <row r="125" spans="3:15" s="14" customFormat="1" x14ac:dyDescent="0.2">
      <c r="C125" s="124" t="s">
        <v>9</v>
      </c>
      <c r="D125" s="124" t="s">
        <v>9</v>
      </c>
      <c r="N125" s="124" t="s">
        <v>9</v>
      </c>
      <c r="O125" s="124" t="s">
        <v>9</v>
      </c>
    </row>
    <row r="126" spans="3:15" s="14" customFormat="1" x14ac:dyDescent="0.2">
      <c r="C126" s="124" t="s">
        <v>9</v>
      </c>
      <c r="D126" s="124" t="s">
        <v>9</v>
      </c>
      <c r="N126" s="124" t="s">
        <v>9</v>
      </c>
      <c r="O126" s="124" t="s">
        <v>9</v>
      </c>
    </row>
    <row r="127" spans="3:15" s="14" customFormat="1" x14ac:dyDescent="0.2">
      <c r="C127" s="124" t="s">
        <v>9</v>
      </c>
      <c r="D127" s="124" t="s">
        <v>9</v>
      </c>
      <c r="N127" s="124" t="s">
        <v>9</v>
      </c>
      <c r="O127" s="124" t="s">
        <v>9</v>
      </c>
    </row>
    <row r="128" spans="3:15" s="14" customFormat="1" x14ac:dyDescent="0.2">
      <c r="C128" s="124" t="s">
        <v>9</v>
      </c>
      <c r="D128" s="124" t="s">
        <v>9</v>
      </c>
      <c r="N128" s="124" t="s">
        <v>9</v>
      </c>
      <c r="O128" s="124" t="s">
        <v>9</v>
      </c>
    </row>
    <row r="129" spans="3:15" s="14" customFormat="1" x14ac:dyDescent="0.2">
      <c r="C129" s="124" t="s">
        <v>9</v>
      </c>
      <c r="D129" s="124" t="s">
        <v>9</v>
      </c>
      <c r="N129" s="124" t="s">
        <v>9</v>
      </c>
      <c r="O129" s="124" t="s">
        <v>9</v>
      </c>
    </row>
    <row r="130" spans="3:15" s="14" customFormat="1" x14ac:dyDescent="0.2">
      <c r="C130" s="124" t="s">
        <v>9</v>
      </c>
      <c r="D130" s="124" t="s">
        <v>9</v>
      </c>
      <c r="N130" s="124" t="s">
        <v>9</v>
      </c>
      <c r="O130" s="124" t="s">
        <v>9</v>
      </c>
    </row>
    <row r="131" spans="3:15" s="14" customFormat="1" x14ac:dyDescent="0.2">
      <c r="C131" s="124" t="s">
        <v>9</v>
      </c>
      <c r="D131" s="124" t="s">
        <v>9</v>
      </c>
      <c r="N131" s="124" t="s">
        <v>9</v>
      </c>
      <c r="O131" s="124" t="s">
        <v>9</v>
      </c>
    </row>
    <row r="132" spans="3:15" s="14" customFormat="1" x14ac:dyDescent="0.2">
      <c r="C132" s="124" t="s">
        <v>9</v>
      </c>
      <c r="D132" s="124" t="s">
        <v>9</v>
      </c>
      <c r="N132" s="124" t="s">
        <v>9</v>
      </c>
      <c r="O132" s="124" t="s">
        <v>9</v>
      </c>
    </row>
    <row r="133" spans="3:15" s="14" customFormat="1" x14ac:dyDescent="0.2">
      <c r="C133" s="124" t="s">
        <v>9</v>
      </c>
      <c r="D133" s="124" t="s">
        <v>9</v>
      </c>
      <c r="N133" s="124" t="s">
        <v>9</v>
      </c>
      <c r="O133" s="124" t="s">
        <v>9</v>
      </c>
    </row>
    <row r="134" spans="3:15" s="14" customFormat="1" x14ac:dyDescent="0.2">
      <c r="C134" s="124" t="s">
        <v>9</v>
      </c>
      <c r="D134" s="124" t="s">
        <v>9</v>
      </c>
      <c r="N134" s="124" t="s">
        <v>9</v>
      </c>
      <c r="O134" s="124" t="s">
        <v>9</v>
      </c>
    </row>
    <row r="135" spans="3:15" s="14" customFormat="1" x14ac:dyDescent="0.2">
      <c r="C135" s="124" t="s">
        <v>9</v>
      </c>
      <c r="D135" s="124" t="s">
        <v>9</v>
      </c>
      <c r="N135" s="124" t="s">
        <v>9</v>
      </c>
      <c r="O135" s="124" t="s">
        <v>9</v>
      </c>
    </row>
    <row r="136" spans="3:15" s="14" customFormat="1" x14ac:dyDescent="0.2">
      <c r="C136" s="124" t="s">
        <v>9</v>
      </c>
      <c r="D136" s="124" t="s">
        <v>9</v>
      </c>
      <c r="N136" s="124" t="s">
        <v>9</v>
      </c>
      <c r="O136" s="124" t="s">
        <v>9</v>
      </c>
    </row>
    <row r="137" spans="3:15" s="14" customFormat="1" x14ac:dyDescent="0.2">
      <c r="C137" s="124" t="s">
        <v>9</v>
      </c>
      <c r="D137" s="124" t="s">
        <v>9</v>
      </c>
      <c r="N137" s="124" t="s">
        <v>9</v>
      </c>
      <c r="O137" s="124" t="s">
        <v>9</v>
      </c>
    </row>
    <row r="138" spans="3:15" s="14" customFormat="1" x14ac:dyDescent="0.2">
      <c r="C138" s="124" t="s">
        <v>9</v>
      </c>
      <c r="D138" s="124" t="s">
        <v>9</v>
      </c>
      <c r="N138" s="124" t="s">
        <v>9</v>
      </c>
      <c r="O138" s="124" t="s">
        <v>9</v>
      </c>
    </row>
    <row r="139" spans="3:15" s="14" customFormat="1" x14ac:dyDescent="0.2">
      <c r="C139" s="124" t="s">
        <v>9</v>
      </c>
      <c r="D139" s="124" t="s">
        <v>9</v>
      </c>
      <c r="N139" s="124" t="s">
        <v>9</v>
      </c>
      <c r="O139" s="124" t="s">
        <v>9</v>
      </c>
    </row>
    <row r="140" spans="3:15" s="14" customFormat="1" x14ac:dyDescent="0.2">
      <c r="C140" s="124" t="s">
        <v>9</v>
      </c>
      <c r="D140" s="124" t="s">
        <v>9</v>
      </c>
      <c r="N140" s="124" t="s">
        <v>9</v>
      </c>
      <c r="O140" s="124" t="s">
        <v>9</v>
      </c>
    </row>
    <row r="141" spans="3:15" s="14" customFormat="1" x14ac:dyDescent="0.2">
      <c r="C141" s="124" t="s">
        <v>9</v>
      </c>
      <c r="D141" s="124" t="s">
        <v>9</v>
      </c>
      <c r="N141" s="124" t="s">
        <v>9</v>
      </c>
      <c r="O141" s="124" t="s">
        <v>9</v>
      </c>
    </row>
    <row r="142" spans="3:15" s="14" customFormat="1" x14ac:dyDescent="0.2">
      <c r="C142" s="124" t="s">
        <v>9</v>
      </c>
      <c r="D142" s="124" t="s">
        <v>9</v>
      </c>
      <c r="N142" s="124" t="s">
        <v>9</v>
      </c>
      <c r="O142" s="124" t="s">
        <v>9</v>
      </c>
    </row>
    <row r="143" spans="3:15" s="14" customFormat="1" x14ac:dyDescent="0.2">
      <c r="C143" s="124" t="s">
        <v>9</v>
      </c>
      <c r="D143" s="124" t="s">
        <v>9</v>
      </c>
      <c r="N143" s="124" t="s">
        <v>9</v>
      </c>
      <c r="O143" s="124" t="s">
        <v>9</v>
      </c>
    </row>
    <row r="144" spans="3:15" s="14" customFormat="1" x14ac:dyDescent="0.2">
      <c r="C144" s="124" t="s">
        <v>9</v>
      </c>
      <c r="D144" s="124" t="s">
        <v>9</v>
      </c>
      <c r="N144" s="124" t="s">
        <v>9</v>
      </c>
      <c r="O144" s="124" t="s">
        <v>9</v>
      </c>
    </row>
    <row r="145" spans="3:15" s="14" customFormat="1" x14ac:dyDescent="0.2">
      <c r="C145" s="124" t="s">
        <v>9</v>
      </c>
      <c r="D145" s="124" t="s">
        <v>9</v>
      </c>
      <c r="N145" s="124" t="s">
        <v>9</v>
      </c>
      <c r="O145" s="124" t="s">
        <v>9</v>
      </c>
    </row>
    <row r="146" spans="3:15" s="14" customFormat="1" x14ac:dyDescent="0.2">
      <c r="C146" s="124" t="s">
        <v>9</v>
      </c>
      <c r="D146" s="124" t="s">
        <v>9</v>
      </c>
      <c r="N146" s="124" t="s">
        <v>9</v>
      </c>
      <c r="O146" s="124" t="s">
        <v>9</v>
      </c>
    </row>
    <row r="147" spans="3:15" s="14" customFormat="1" x14ac:dyDescent="0.2">
      <c r="C147" s="124" t="s">
        <v>9</v>
      </c>
      <c r="D147" s="124" t="s">
        <v>9</v>
      </c>
      <c r="N147" s="124" t="s">
        <v>9</v>
      </c>
      <c r="O147" s="124" t="s">
        <v>9</v>
      </c>
    </row>
    <row r="148" spans="3:15" s="14" customFormat="1" x14ac:dyDescent="0.2">
      <c r="C148" s="124" t="s">
        <v>9</v>
      </c>
      <c r="D148" s="124" t="s">
        <v>9</v>
      </c>
      <c r="N148" s="124" t="s">
        <v>9</v>
      </c>
      <c r="O148" s="124" t="s">
        <v>9</v>
      </c>
    </row>
    <row r="149" spans="3:15" s="14" customFormat="1" x14ac:dyDescent="0.2">
      <c r="C149" s="124" t="s">
        <v>9</v>
      </c>
      <c r="D149" s="124" t="s">
        <v>9</v>
      </c>
      <c r="N149" s="124" t="s">
        <v>9</v>
      </c>
      <c r="O149" s="124" t="s">
        <v>9</v>
      </c>
    </row>
    <row r="150" spans="3:15" s="14" customFormat="1" x14ac:dyDescent="0.2">
      <c r="C150" s="124" t="s">
        <v>9</v>
      </c>
      <c r="D150" s="124" t="s">
        <v>9</v>
      </c>
      <c r="N150" s="124" t="s">
        <v>9</v>
      </c>
      <c r="O150" s="124" t="s">
        <v>9</v>
      </c>
    </row>
    <row r="151" spans="3:15" s="14" customFormat="1" x14ac:dyDescent="0.2">
      <c r="C151" s="124" t="s">
        <v>9</v>
      </c>
      <c r="D151" s="124" t="s">
        <v>9</v>
      </c>
      <c r="N151" s="124" t="s">
        <v>9</v>
      </c>
      <c r="O151" s="124" t="s">
        <v>9</v>
      </c>
    </row>
    <row r="152" spans="3:15" s="14" customFormat="1" x14ac:dyDescent="0.2">
      <c r="C152" s="124" t="s">
        <v>9</v>
      </c>
      <c r="D152" s="124" t="s">
        <v>9</v>
      </c>
      <c r="N152" s="124" t="s">
        <v>9</v>
      </c>
      <c r="O152" s="124" t="s">
        <v>9</v>
      </c>
    </row>
    <row r="153" spans="3:15" s="14" customFormat="1" x14ac:dyDescent="0.2">
      <c r="C153" s="124" t="s">
        <v>9</v>
      </c>
      <c r="D153" s="124" t="s">
        <v>9</v>
      </c>
      <c r="N153" s="124" t="s">
        <v>9</v>
      </c>
      <c r="O153" s="124" t="s">
        <v>9</v>
      </c>
    </row>
    <row r="154" spans="3:15" s="14" customFormat="1" x14ac:dyDescent="0.2">
      <c r="C154" s="124" t="s">
        <v>9</v>
      </c>
      <c r="D154" s="124" t="s">
        <v>9</v>
      </c>
      <c r="N154" s="124" t="s">
        <v>9</v>
      </c>
      <c r="O154" s="124" t="s">
        <v>9</v>
      </c>
    </row>
    <row r="155" spans="3:15" s="14" customFormat="1" x14ac:dyDescent="0.2">
      <c r="C155" s="124" t="s">
        <v>9</v>
      </c>
      <c r="D155" s="124" t="s">
        <v>9</v>
      </c>
      <c r="N155" s="124" t="s">
        <v>9</v>
      </c>
      <c r="O155" s="124" t="s">
        <v>9</v>
      </c>
    </row>
    <row r="156" spans="3:15" s="14" customFormat="1" x14ac:dyDescent="0.2">
      <c r="C156" s="124" t="s">
        <v>9</v>
      </c>
      <c r="D156" s="124" t="s">
        <v>9</v>
      </c>
      <c r="N156" s="124" t="s">
        <v>9</v>
      </c>
      <c r="O156" s="124" t="s">
        <v>9</v>
      </c>
    </row>
    <row r="157" spans="3:15" s="14" customFormat="1" x14ac:dyDescent="0.2">
      <c r="C157" s="124" t="s">
        <v>9</v>
      </c>
      <c r="D157" s="124" t="s">
        <v>9</v>
      </c>
      <c r="N157" s="124" t="s">
        <v>9</v>
      </c>
      <c r="O157" s="124" t="s">
        <v>9</v>
      </c>
    </row>
    <row r="158" spans="3:15" s="14" customFormat="1" x14ac:dyDescent="0.2">
      <c r="C158" s="124" t="s">
        <v>9</v>
      </c>
      <c r="D158" s="124" t="s">
        <v>9</v>
      </c>
      <c r="N158" s="124" t="s">
        <v>9</v>
      </c>
      <c r="O158" s="124" t="s">
        <v>9</v>
      </c>
    </row>
    <row r="159" spans="3:15" s="14" customFormat="1" x14ac:dyDescent="0.2">
      <c r="C159" s="124" t="s">
        <v>9</v>
      </c>
      <c r="D159" s="124" t="s">
        <v>9</v>
      </c>
      <c r="N159" s="124" t="s">
        <v>9</v>
      </c>
      <c r="O159" s="124" t="s">
        <v>9</v>
      </c>
    </row>
    <row r="160" spans="3:15" s="14" customFormat="1" x14ac:dyDescent="0.2">
      <c r="C160" s="124" t="s">
        <v>9</v>
      </c>
      <c r="D160" s="124" t="s">
        <v>9</v>
      </c>
      <c r="N160" s="124" t="s">
        <v>9</v>
      </c>
      <c r="O160" s="124" t="s">
        <v>9</v>
      </c>
    </row>
    <row r="161" spans="3:15" s="14" customFormat="1" x14ac:dyDescent="0.2">
      <c r="C161" s="124" t="s">
        <v>9</v>
      </c>
      <c r="D161" s="124" t="s">
        <v>9</v>
      </c>
      <c r="N161" s="124" t="s">
        <v>9</v>
      </c>
      <c r="O161" s="124" t="s">
        <v>9</v>
      </c>
    </row>
    <row r="162" spans="3:15" s="14" customFormat="1" x14ac:dyDescent="0.2">
      <c r="C162" s="124" t="s">
        <v>9</v>
      </c>
      <c r="D162" s="124" t="s">
        <v>9</v>
      </c>
      <c r="N162" s="124" t="s">
        <v>9</v>
      </c>
      <c r="O162" s="124" t="s">
        <v>9</v>
      </c>
    </row>
    <row r="163" spans="3:15" s="14" customFormat="1" x14ac:dyDescent="0.2">
      <c r="C163" s="124" t="s">
        <v>9</v>
      </c>
      <c r="D163" s="124" t="s">
        <v>9</v>
      </c>
      <c r="N163" s="124" t="s">
        <v>9</v>
      </c>
      <c r="O163" s="124" t="s">
        <v>9</v>
      </c>
    </row>
    <row r="164" spans="3:15" s="14" customFormat="1" x14ac:dyDescent="0.2">
      <c r="C164" s="124" t="s">
        <v>9</v>
      </c>
      <c r="D164" s="124" t="s">
        <v>9</v>
      </c>
      <c r="N164" s="124" t="s">
        <v>9</v>
      </c>
      <c r="O164" s="124" t="s">
        <v>9</v>
      </c>
    </row>
    <row r="165" spans="3:15" s="14" customFormat="1" x14ac:dyDescent="0.2">
      <c r="C165" s="124" t="s">
        <v>9</v>
      </c>
      <c r="D165" s="124" t="s">
        <v>9</v>
      </c>
      <c r="N165" s="124" t="s">
        <v>9</v>
      </c>
      <c r="O165" s="124" t="s">
        <v>9</v>
      </c>
    </row>
    <row r="166" spans="3:15" s="14" customFormat="1" x14ac:dyDescent="0.2">
      <c r="C166" s="124" t="s">
        <v>9</v>
      </c>
      <c r="D166" s="124" t="s">
        <v>9</v>
      </c>
      <c r="N166" s="124" t="s">
        <v>9</v>
      </c>
      <c r="O166" s="124" t="s">
        <v>9</v>
      </c>
    </row>
    <row r="167" spans="3:15" s="14" customFormat="1" x14ac:dyDescent="0.2">
      <c r="C167" s="124" t="s">
        <v>9</v>
      </c>
      <c r="D167" s="124" t="s">
        <v>9</v>
      </c>
      <c r="N167" s="124" t="s">
        <v>9</v>
      </c>
      <c r="O167" s="124" t="s">
        <v>9</v>
      </c>
    </row>
    <row r="168" spans="3:15" s="14" customFormat="1" x14ac:dyDescent="0.2">
      <c r="C168" s="124" t="s">
        <v>9</v>
      </c>
      <c r="D168" s="124" t="s">
        <v>9</v>
      </c>
      <c r="N168" s="124" t="s">
        <v>9</v>
      </c>
      <c r="O168" s="124" t="s">
        <v>9</v>
      </c>
    </row>
    <row r="169" spans="3:15" s="14" customFormat="1" x14ac:dyDescent="0.2">
      <c r="C169" s="124" t="s">
        <v>9</v>
      </c>
      <c r="D169" s="124" t="s">
        <v>9</v>
      </c>
      <c r="N169" s="124" t="s">
        <v>9</v>
      </c>
      <c r="O169" s="124" t="s">
        <v>9</v>
      </c>
    </row>
    <row r="170" spans="3:15" s="14" customFormat="1" x14ac:dyDescent="0.2">
      <c r="C170" s="124" t="s">
        <v>9</v>
      </c>
      <c r="D170" s="124" t="s">
        <v>9</v>
      </c>
      <c r="N170" s="124" t="s">
        <v>9</v>
      </c>
      <c r="O170" s="124" t="s">
        <v>9</v>
      </c>
    </row>
    <row r="171" spans="3:15" s="14" customFormat="1" x14ac:dyDescent="0.2">
      <c r="C171" s="124" t="s">
        <v>9</v>
      </c>
      <c r="D171" s="124" t="s">
        <v>9</v>
      </c>
      <c r="N171" s="124" t="s">
        <v>9</v>
      </c>
      <c r="O171" s="124" t="s">
        <v>9</v>
      </c>
    </row>
    <row r="172" spans="3:15" s="14" customFormat="1" x14ac:dyDescent="0.2">
      <c r="C172" s="124" t="s">
        <v>9</v>
      </c>
      <c r="D172" s="124" t="s">
        <v>9</v>
      </c>
      <c r="N172" s="124" t="s">
        <v>9</v>
      </c>
      <c r="O172" s="124" t="s">
        <v>9</v>
      </c>
    </row>
    <row r="173" spans="3:15" s="14" customFormat="1" x14ac:dyDescent="0.2">
      <c r="C173" s="124" t="s">
        <v>9</v>
      </c>
      <c r="D173" s="124" t="s">
        <v>9</v>
      </c>
      <c r="N173" s="124" t="s">
        <v>9</v>
      </c>
      <c r="O173" s="124" t="s">
        <v>9</v>
      </c>
    </row>
    <row r="174" spans="3:15" s="14" customFormat="1" x14ac:dyDescent="0.2">
      <c r="C174" s="124" t="s">
        <v>9</v>
      </c>
      <c r="D174" s="124" t="s">
        <v>9</v>
      </c>
      <c r="N174" s="124" t="s">
        <v>9</v>
      </c>
      <c r="O174" s="124" t="s">
        <v>9</v>
      </c>
    </row>
    <row r="175" spans="3:15" s="14" customFormat="1" x14ac:dyDescent="0.2">
      <c r="C175" s="124" t="s">
        <v>9</v>
      </c>
      <c r="D175" s="124" t="s">
        <v>9</v>
      </c>
      <c r="N175" s="124" t="s">
        <v>9</v>
      </c>
      <c r="O175" s="124" t="s">
        <v>9</v>
      </c>
    </row>
    <row r="176" spans="3:15" s="14" customFormat="1" x14ac:dyDescent="0.2">
      <c r="C176" s="124" t="s">
        <v>9</v>
      </c>
      <c r="D176" s="124" t="s">
        <v>9</v>
      </c>
      <c r="N176" s="124" t="s">
        <v>9</v>
      </c>
      <c r="O176" s="124" t="s">
        <v>9</v>
      </c>
    </row>
    <row r="177" spans="3:15" s="14" customFormat="1" x14ac:dyDescent="0.2">
      <c r="C177" s="124" t="s">
        <v>9</v>
      </c>
      <c r="D177" s="124" t="s">
        <v>9</v>
      </c>
      <c r="N177" s="124" t="s">
        <v>9</v>
      </c>
      <c r="O177" s="124" t="s">
        <v>9</v>
      </c>
    </row>
    <row r="178" spans="3:15" s="14" customFormat="1" x14ac:dyDescent="0.2">
      <c r="C178" s="124" t="s">
        <v>9</v>
      </c>
      <c r="D178" s="124" t="s">
        <v>9</v>
      </c>
      <c r="N178" s="124" t="s">
        <v>9</v>
      </c>
      <c r="O178" s="124" t="s">
        <v>9</v>
      </c>
    </row>
    <row r="179" spans="3:15" s="14" customFormat="1" x14ac:dyDescent="0.2">
      <c r="C179" s="124" t="s">
        <v>9</v>
      </c>
      <c r="D179" s="124" t="s">
        <v>9</v>
      </c>
      <c r="N179" s="124" t="s">
        <v>9</v>
      </c>
      <c r="O179" s="124" t="s">
        <v>9</v>
      </c>
    </row>
    <row r="180" spans="3:15" s="14" customFormat="1" x14ac:dyDescent="0.2">
      <c r="C180" s="124" t="s">
        <v>9</v>
      </c>
      <c r="D180" s="124" t="s">
        <v>9</v>
      </c>
      <c r="N180" s="124" t="s">
        <v>9</v>
      </c>
      <c r="O180" s="124" t="s">
        <v>9</v>
      </c>
    </row>
    <row r="181" spans="3:15" s="14" customFormat="1" x14ac:dyDescent="0.2">
      <c r="C181" s="124" t="s">
        <v>9</v>
      </c>
      <c r="D181" s="124" t="s">
        <v>9</v>
      </c>
      <c r="N181" s="124" t="s">
        <v>9</v>
      </c>
      <c r="O181" s="124" t="s">
        <v>9</v>
      </c>
    </row>
    <row r="182" spans="3:15" s="14" customFormat="1" x14ac:dyDescent="0.2">
      <c r="C182" s="124" t="s">
        <v>9</v>
      </c>
      <c r="D182" s="124" t="s">
        <v>9</v>
      </c>
      <c r="N182" s="124" t="s">
        <v>9</v>
      </c>
      <c r="O182" s="124" t="s">
        <v>9</v>
      </c>
    </row>
    <row r="183" spans="3:15" s="14" customFormat="1" x14ac:dyDescent="0.2">
      <c r="C183" s="124" t="s">
        <v>9</v>
      </c>
      <c r="D183" s="124" t="s">
        <v>9</v>
      </c>
      <c r="N183" s="124" t="s">
        <v>9</v>
      </c>
      <c r="O183" s="124" t="s">
        <v>9</v>
      </c>
    </row>
    <row r="184" spans="3:15" s="14" customFormat="1" x14ac:dyDescent="0.2">
      <c r="C184" s="124" t="s">
        <v>9</v>
      </c>
      <c r="D184" s="124" t="s">
        <v>9</v>
      </c>
      <c r="N184" s="124" t="s">
        <v>9</v>
      </c>
      <c r="O184" s="124" t="s">
        <v>9</v>
      </c>
    </row>
    <row r="185" spans="3:15" s="14" customFormat="1" x14ac:dyDescent="0.2">
      <c r="C185" s="124" t="s">
        <v>9</v>
      </c>
      <c r="D185" s="124" t="s">
        <v>9</v>
      </c>
      <c r="N185" s="124" t="s">
        <v>9</v>
      </c>
      <c r="O185" s="124" t="s">
        <v>9</v>
      </c>
    </row>
    <row r="186" spans="3:15" s="14" customFormat="1" x14ac:dyDescent="0.2">
      <c r="C186" s="124" t="s">
        <v>9</v>
      </c>
      <c r="D186" s="124" t="s">
        <v>9</v>
      </c>
      <c r="N186" s="124" t="s">
        <v>9</v>
      </c>
      <c r="O186" s="124" t="s">
        <v>9</v>
      </c>
    </row>
    <row r="187" spans="3:15" s="14" customFormat="1" x14ac:dyDescent="0.2">
      <c r="C187" s="124" t="s">
        <v>9</v>
      </c>
      <c r="D187" s="124" t="s">
        <v>9</v>
      </c>
      <c r="N187" s="124" t="s">
        <v>9</v>
      </c>
      <c r="O187" s="124" t="s">
        <v>9</v>
      </c>
    </row>
    <row r="188" spans="3:15" s="14" customFormat="1" x14ac:dyDescent="0.2">
      <c r="C188" s="124" t="s">
        <v>9</v>
      </c>
      <c r="D188" s="124" t="s">
        <v>9</v>
      </c>
      <c r="N188" s="124" t="s">
        <v>9</v>
      </c>
      <c r="O188" s="124" t="s">
        <v>9</v>
      </c>
    </row>
    <row r="189" spans="3:15" s="14" customFormat="1" x14ac:dyDescent="0.2">
      <c r="C189" s="124" t="s">
        <v>9</v>
      </c>
      <c r="D189" s="124" t="s">
        <v>9</v>
      </c>
      <c r="N189" s="124" t="s">
        <v>9</v>
      </c>
      <c r="O189" s="124" t="s">
        <v>9</v>
      </c>
    </row>
    <row r="190" spans="3:15" s="14" customFormat="1" x14ac:dyDescent="0.2">
      <c r="C190" s="124" t="s">
        <v>9</v>
      </c>
      <c r="D190" s="124" t="s">
        <v>9</v>
      </c>
      <c r="N190" s="124" t="s">
        <v>9</v>
      </c>
      <c r="O190" s="124" t="s">
        <v>9</v>
      </c>
    </row>
    <row r="191" spans="3:15" s="14" customFormat="1" x14ac:dyDescent="0.2">
      <c r="C191" s="124" t="s">
        <v>9</v>
      </c>
      <c r="D191" s="124" t="s">
        <v>9</v>
      </c>
      <c r="N191" s="124" t="s">
        <v>9</v>
      </c>
      <c r="O191" s="124" t="s">
        <v>9</v>
      </c>
    </row>
    <row r="192" spans="3:15" s="14" customFormat="1" x14ac:dyDescent="0.2">
      <c r="C192" s="124" t="s">
        <v>9</v>
      </c>
      <c r="D192" s="124" t="s">
        <v>9</v>
      </c>
      <c r="N192" s="124" t="s">
        <v>9</v>
      </c>
      <c r="O192" s="124" t="s">
        <v>9</v>
      </c>
    </row>
    <row r="193" spans="3:15" s="14" customFormat="1" x14ac:dyDescent="0.2">
      <c r="C193" s="124" t="s">
        <v>9</v>
      </c>
      <c r="D193" s="124" t="s">
        <v>9</v>
      </c>
      <c r="N193" s="124" t="s">
        <v>9</v>
      </c>
      <c r="O193" s="124" t="s">
        <v>9</v>
      </c>
    </row>
    <row r="194" spans="3:15" s="14" customFormat="1" x14ac:dyDescent="0.2">
      <c r="C194" s="124" t="s">
        <v>9</v>
      </c>
      <c r="D194" s="124" t="s">
        <v>9</v>
      </c>
      <c r="N194" s="124" t="s">
        <v>9</v>
      </c>
      <c r="O194" s="124" t="s">
        <v>9</v>
      </c>
    </row>
    <row r="195" spans="3:15" s="14" customFormat="1" x14ac:dyDescent="0.2">
      <c r="C195" s="124" t="s">
        <v>9</v>
      </c>
      <c r="D195" s="124" t="s">
        <v>9</v>
      </c>
      <c r="N195" s="124" t="s">
        <v>9</v>
      </c>
      <c r="O195" s="124" t="s">
        <v>9</v>
      </c>
    </row>
    <row r="196" spans="3:15" s="14" customFormat="1" x14ac:dyDescent="0.2">
      <c r="C196" s="124" t="s">
        <v>9</v>
      </c>
      <c r="D196" s="124" t="s">
        <v>9</v>
      </c>
      <c r="N196" s="124" t="s">
        <v>9</v>
      </c>
      <c r="O196" s="124" t="s">
        <v>9</v>
      </c>
    </row>
    <row r="197" spans="3:15" s="14" customFormat="1" x14ac:dyDescent="0.2">
      <c r="C197" s="124" t="s">
        <v>9</v>
      </c>
      <c r="D197" s="124" t="s">
        <v>9</v>
      </c>
      <c r="N197" s="124" t="s">
        <v>9</v>
      </c>
      <c r="O197" s="124" t="s">
        <v>9</v>
      </c>
    </row>
    <row r="198" spans="3:15" s="14" customFormat="1" x14ac:dyDescent="0.2">
      <c r="C198" s="124" t="s">
        <v>9</v>
      </c>
      <c r="D198" s="124" t="s">
        <v>9</v>
      </c>
      <c r="N198" s="124" t="s">
        <v>9</v>
      </c>
      <c r="O198" s="124" t="s">
        <v>9</v>
      </c>
    </row>
    <row r="199" spans="3:15" s="14" customFormat="1" x14ac:dyDescent="0.2">
      <c r="C199" s="124" t="s">
        <v>9</v>
      </c>
      <c r="D199" s="124" t="s">
        <v>9</v>
      </c>
      <c r="N199" s="124" t="s">
        <v>9</v>
      </c>
      <c r="O199" s="124" t="s">
        <v>9</v>
      </c>
    </row>
    <row r="200" spans="3:15" s="14" customFormat="1" x14ac:dyDescent="0.2">
      <c r="C200" s="124" t="s">
        <v>9</v>
      </c>
      <c r="D200" s="124" t="s">
        <v>9</v>
      </c>
      <c r="N200" s="124" t="s">
        <v>9</v>
      </c>
      <c r="O200" s="124" t="s">
        <v>9</v>
      </c>
    </row>
    <row r="201" spans="3:15" s="14" customFormat="1" x14ac:dyDescent="0.2">
      <c r="C201" s="124" t="s">
        <v>9</v>
      </c>
      <c r="D201" s="124" t="s">
        <v>9</v>
      </c>
      <c r="N201" s="124" t="s">
        <v>9</v>
      </c>
      <c r="O201" s="124" t="s">
        <v>9</v>
      </c>
    </row>
    <row r="202" spans="3:15" s="14" customFormat="1" x14ac:dyDescent="0.2">
      <c r="C202" s="124" t="s">
        <v>9</v>
      </c>
      <c r="D202" s="124" t="s">
        <v>9</v>
      </c>
      <c r="N202" s="124" t="s">
        <v>9</v>
      </c>
      <c r="O202" s="124" t="s">
        <v>9</v>
      </c>
    </row>
    <row r="203" spans="3:15" s="14" customFormat="1" x14ac:dyDescent="0.2">
      <c r="C203" s="124" t="s">
        <v>9</v>
      </c>
      <c r="D203" s="124" t="s">
        <v>9</v>
      </c>
      <c r="N203" s="124" t="s">
        <v>9</v>
      </c>
      <c r="O203" s="124" t="s">
        <v>9</v>
      </c>
    </row>
    <row r="204" spans="3:15" s="14" customFormat="1" x14ac:dyDescent="0.2">
      <c r="C204" s="124" t="s">
        <v>9</v>
      </c>
      <c r="D204" s="124" t="s">
        <v>9</v>
      </c>
      <c r="N204" s="124" t="s">
        <v>9</v>
      </c>
      <c r="O204" s="124" t="s">
        <v>9</v>
      </c>
    </row>
    <row r="205" spans="3:15" s="14" customFormat="1" x14ac:dyDescent="0.2">
      <c r="C205" s="124" t="s">
        <v>9</v>
      </c>
      <c r="D205" s="124" t="s">
        <v>9</v>
      </c>
      <c r="N205" s="124" t="s">
        <v>9</v>
      </c>
      <c r="O205" s="124" t="s">
        <v>9</v>
      </c>
    </row>
    <row r="206" spans="3:15" s="14" customFormat="1" x14ac:dyDescent="0.2">
      <c r="C206" s="124" t="s">
        <v>9</v>
      </c>
      <c r="D206" s="124" t="s">
        <v>9</v>
      </c>
      <c r="N206" s="124" t="s">
        <v>9</v>
      </c>
      <c r="O206" s="124" t="s">
        <v>9</v>
      </c>
    </row>
    <row r="207" spans="3:15" s="14" customFormat="1" x14ac:dyDescent="0.2">
      <c r="C207" s="124" t="s">
        <v>9</v>
      </c>
      <c r="D207" s="124" t="s">
        <v>9</v>
      </c>
      <c r="N207" s="124" t="s">
        <v>9</v>
      </c>
      <c r="O207" s="124" t="s">
        <v>9</v>
      </c>
    </row>
    <row r="208" spans="3:15" s="14" customFormat="1" x14ac:dyDescent="0.2">
      <c r="C208" s="124" t="s">
        <v>9</v>
      </c>
      <c r="D208" s="124" t="s">
        <v>9</v>
      </c>
      <c r="N208" s="124" t="s">
        <v>9</v>
      </c>
      <c r="O208" s="124" t="s">
        <v>9</v>
      </c>
    </row>
    <row r="209" spans="3:15" s="14" customFormat="1" x14ac:dyDescent="0.2">
      <c r="C209" s="124" t="s">
        <v>9</v>
      </c>
      <c r="D209" s="124" t="s">
        <v>9</v>
      </c>
      <c r="N209" s="124" t="s">
        <v>9</v>
      </c>
      <c r="O209" s="124" t="s">
        <v>9</v>
      </c>
    </row>
    <row r="210" spans="3:15" s="14" customFormat="1" x14ac:dyDescent="0.2">
      <c r="C210" s="124" t="s">
        <v>9</v>
      </c>
      <c r="D210" s="124" t="s">
        <v>9</v>
      </c>
      <c r="N210" s="124" t="s">
        <v>9</v>
      </c>
      <c r="O210" s="124" t="s">
        <v>9</v>
      </c>
    </row>
    <row r="211" spans="3:15" s="14" customFormat="1" x14ac:dyDescent="0.2">
      <c r="C211" s="124" t="s">
        <v>9</v>
      </c>
      <c r="D211" s="124" t="s">
        <v>9</v>
      </c>
      <c r="N211" s="124" t="s">
        <v>9</v>
      </c>
      <c r="O211" s="124" t="s">
        <v>9</v>
      </c>
    </row>
    <row r="212" spans="3:15" s="14" customFormat="1" x14ac:dyDescent="0.2">
      <c r="C212" s="124" t="s">
        <v>9</v>
      </c>
      <c r="D212" s="124" t="s">
        <v>9</v>
      </c>
      <c r="N212" s="124" t="s">
        <v>9</v>
      </c>
      <c r="O212" s="124" t="s">
        <v>9</v>
      </c>
    </row>
    <row r="213" spans="3:15" s="14" customFormat="1" x14ac:dyDescent="0.2">
      <c r="C213" s="124" t="s">
        <v>9</v>
      </c>
      <c r="D213" s="124" t="s">
        <v>9</v>
      </c>
      <c r="N213" s="124" t="s">
        <v>9</v>
      </c>
      <c r="O213" s="124" t="s">
        <v>9</v>
      </c>
    </row>
    <row r="214" spans="3:15" s="14" customFormat="1" x14ac:dyDescent="0.2">
      <c r="C214" s="124" t="s">
        <v>9</v>
      </c>
      <c r="D214" s="124" t="s">
        <v>9</v>
      </c>
      <c r="N214" s="124" t="s">
        <v>9</v>
      </c>
      <c r="O214" s="124" t="s">
        <v>9</v>
      </c>
    </row>
    <row r="215" spans="3:15" s="14" customFormat="1" x14ac:dyDescent="0.2">
      <c r="C215" s="124" t="s">
        <v>9</v>
      </c>
      <c r="D215" s="124" t="s">
        <v>9</v>
      </c>
      <c r="N215" s="124" t="s">
        <v>9</v>
      </c>
      <c r="O215" s="124" t="s">
        <v>9</v>
      </c>
    </row>
    <row r="216" spans="3:15" s="14" customFormat="1" x14ac:dyDescent="0.2">
      <c r="C216" s="124" t="s">
        <v>9</v>
      </c>
      <c r="D216" s="124" t="s">
        <v>9</v>
      </c>
      <c r="N216" s="124" t="s">
        <v>9</v>
      </c>
      <c r="O216" s="124" t="s">
        <v>9</v>
      </c>
    </row>
    <row r="217" spans="3:15" s="14" customFormat="1" x14ac:dyDescent="0.2">
      <c r="C217" s="124" t="s">
        <v>9</v>
      </c>
      <c r="D217" s="124" t="s">
        <v>9</v>
      </c>
      <c r="N217" s="124" t="s">
        <v>9</v>
      </c>
      <c r="O217" s="124" t="s">
        <v>9</v>
      </c>
    </row>
    <row r="218" spans="3:15" s="14" customFormat="1" x14ac:dyDescent="0.2">
      <c r="C218" s="124" t="s">
        <v>9</v>
      </c>
      <c r="D218" s="124" t="s">
        <v>9</v>
      </c>
      <c r="N218" s="124" t="s">
        <v>9</v>
      </c>
      <c r="O218" s="124" t="s">
        <v>9</v>
      </c>
    </row>
    <row r="219" spans="3:15" s="14" customFormat="1" x14ac:dyDescent="0.2">
      <c r="C219" s="124" t="s">
        <v>9</v>
      </c>
      <c r="D219" s="124" t="s">
        <v>9</v>
      </c>
      <c r="N219" s="124" t="s">
        <v>9</v>
      </c>
      <c r="O219" s="124" t="s">
        <v>9</v>
      </c>
    </row>
    <row r="220" spans="3:15" s="14" customFormat="1" x14ac:dyDescent="0.2">
      <c r="C220" s="124" t="s">
        <v>9</v>
      </c>
      <c r="D220" s="124" t="s">
        <v>9</v>
      </c>
      <c r="N220" s="124" t="s">
        <v>9</v>
      </c>
      <c r="O220" s="124" t="s">
        <v>9</v>
      </c>
    </row>
    <row r="221" spans="3:15" s="14" customFormat="1" x14ac:dyDescent="0.2">
      <c r="C221" s="124" t="s">
        <v>9</v>
      </c>
      <c r="D221" s="124" t="s">
        <v>9</v>
      </c>
      <c r="N221" s="124" t="s">
        <v>9</v>
      </c>
      <c r="O221" s="124" t="s">
        <v>9</v>
      </c>
    </row>
    <row r="222" spans="3:15" s="14" customFormat="1" x14ac:dyDescent="0.2">
      <c r="C222" s="124" t="s">
        <v>9</v>
      </c>
      <c r="D222" s="124" t="s">
        <v>9</v>
      </c>
      <c r="N222" s="124" t="s">
        <v>9</v>
      </c>
      <c r="O222" s="124" t="s">
        <v>9</v>
      </c>
    </row>
    <row r="223" spans="3:15" s="14" customFormat="1" x14ac:dyDescent="0.2">
      <c r="C223" s="124" t="s">
        <v>9</v>
      </c>
      <c r="D223" s="124" t="s">
        <v>9</v>
      </c>
      <c r="N223" s="124" t="s">
        <v>9</v>
      </c>
      <c r="O223" s="124" t="s">
        <v>9</v>
      </c>
    </row>
    <row r="224" spans="3:15" s="14" customFormat="1" x14ac:dyDescent="0.2">
      <c r="C224" s="124" t="s">
        <v>9</v>
      </c>
      <c r="D224" s="124" t="s">
        <v>9</v>
      </c>
      <c r="N224" s="124" t="s">
        <v>9</v>
      </c>
      <c r="O224" s="124" t="s">
        <v>9</v>
      </c>
    </row>
    <row r="225" spans="3:15" s="14" customFormat="1" x14ac:dyDescent="0.2">
      <c r="C225" s="124" t="s">
        <v>9</v>
      </c>
      <c r="D225" s="124" t="s">
        <v>9</v>
      </c>
      <c r="N225" s="124" t="s">
        <v>9</v>
      </c>
      <c r="O225" s="124" t="s">
        <v>9</v>
      </c>
    </row>
    <row r="226" spans="3:15" s="14" customFormat="1" x14ac:dyDescent="0.2">
      <c r="C226" s="124" t="s">
        <v>9</v>
      </c>
      <c r="D226" s="124" t="s">
        <v>9</v>
      </c>
      <c r="N226" s="124" t="s">
        <v>9</v>
      </c>
      <c r="O226" s="124" t="s">
        <v>9</v>
      </c>
    </row>
    <row r="227" spans="3:15" s="14" customFormat="1" x14ac:dyDescent="0.2">
      <c r="C227" s="124" t="s">
        <v>9</v>
      </c>
      <c r="D227" s="124" t="s">
        <v>9</v>
      </c>
      <c r="N227" s="124" t="s">
        <v>9</v>
      </c>
      <c r="O227" s="124" t="s">
        <v>9</v>
      </c>
    </row>
    <row r="228" spans="3:15" s="14" customFormat="1" x14ac:dyDescent="0.2">
      <c r="C228" s="124" t="s">
        <v>9</v>
      </c>
      <c r="D228" s="124" t="s">
        <v>9</v>
      </c>
      <c r="N228" s="124" t="s">
        <v>9</v>
      </c>
      <c r="O228" s="124" t="s">
        <v>9</v>
      </c>
    </row>
    <row r="229" spans="3:15" s="14" customFormat="1" x14ac:dyDescent="0.2">
      <c r="C229" s="124" t="s">
        <v>9</v>
      </c>
      <c r="D229" s="124" t="s">
        <v>9</v>
      </c>
      <c r="N229" s="124" t="s">
        <v>9</v>
      </c>
      <c r="O229" s="124" t="s">
        <v>9</v>
      </c>
    </row>
    <row r="230" spans="3:15" s="14" customFormat="1" x14ac:dyDescent="0.2">
      <c r="C230" s="124" t="s">
        <v>9</v>
      </c>
      <c r="D230" s="124" t="s">
        <v>9</v>
      </c>
      <c r="N230" s="124" t="s">
        <v>9</v>
      </c>
      <c r="O230" s="124" t="s">
        <v>9</v>
      </c>
    </row>
    <row r="231" spans="3:15" s="14" customFormat="1" x14ac:dyDescent="0.2">
      <c r="C231" s="124" t="s">
        <v>9</v>
      </c>
      <c r="D231" s="124" t="s">
        <v>9</v>
      </c>
      <c r="N231" s="124" t="s">
        <v>9</v>
      </c>
      <c r="O231" s="124" t="s">
        <v>9</v>
      </c>
    </row>
    <row r="232" spans="3:15" s="14" customFormat="1" x14ac:dyDescent="0.2">
      <c r="C232" s="124" t="s">
        <v>9</v>
      </c>
      <c r="D232" s="124" t="s">
        <v>9</v>
      </c>
      <c r="N232" s="124" t="s">
        <v>9</v>
      </c>
      <c r="O232" s="124" t="s">
        <v>9</v>
      </c>
    </row>
    <row r="233" spans="3:15" s="14" customFormat="1" x14ac:dyDescent="0.2">
      <c r="C233" s="124" t="s">
        <v>9</v>
      </c>
      <c r="D233" s="124" t="s">
        <v>9</v>
      </c>
      <c r="N233" s="124" t="s">
        <v>9</v>
      </c>
      <c r="O233" s="124" t="s">
        <v>9</v>
      </c>
    </row>
    <row r="234" spans="3:15" s="14" customFormat="1" x14ac:dyDescent="0.2">
      <c r="C234" s="124" t="s">
        <v>9</v>
      </c>
      <c r="D234" s="124" t="s">
        <v>9</v>
      </c>
      <c r="N234" s="124" t="s">
        <v>9</v>
      </c>
      <c r="O234" s="124" t="s">
        <v>9</v>
      </c>
    </row>
    <row r="235" spans="3:15" s="14" customFormat="1" x14ac:dyDescent="0.2">
      <c r="C235" s="124" t="s">
        <v>9</v>
      </c>
      <c r="D235" s="124" t="s">
        <v>9</v>
      </c>
      <c r="N235" s="124" t="s">
        <v>9</v>
      </c>
      <c r="O235" s="124" t="s">
        <v>9</v>
      </c>
    </row>
    <row r="236" spans="3:15" s="14" customFormat="1" x14ac:dyDescent="0.2">
      <c r="C236" s="124" t="s">
        <v>9</v>
      </c>
      <c r="D236" s="124" t="s">
        <v>9</v>
      </c>
      <c r="N236" s="124" t="s">
        <v>9</v>
      </c>
      <c r="O236" s="124" t="s">
        <v>9</v>
      </c>
    </row>
    <row r="237" spans="3:15" s="14" customFormat="1" x14ac:dyDescent="0.2">
      <c r="C237" s="124" t="s">
        <v>9</v>
      </c>
      <c r="D237" s="124" t="s">
        <v>9</v>
      </c>
      <c r="N237" s="124" t="s">
        <v>9</v>
      </c>
      <c r="O237" s="124" t="s">
        <v>9</v>
      </c>
    </row>
    <row r="238" spans="3:15" s="14" customFormat="1" x14ac:dyDescent="0.2">
      <c r="C238" s="124" t="s">
        <v>9</v>
      </c>
      <c r="D238" s="124" t="s">
        <v>9</v>
      </c>
      <c r="N238" s="124" t="s">
        <v>9</v>
      </c>
      <c r="O238" s="124" t="s">
        <v>9</v>
      </c>
    </row>
    <row r="239" spans="3:15" s="14" customFormat="1" x14ac:dyDescent="0.2">
      <c r="C239" s="124" t="s">
        <v>9</v>
      </c>
      <c r="D239" s="124" t="s">
        <v>9</v>
      </c>
      <c r="N239" s="124" t="s">
        <v>9</v>
      </c>
      <c r="O239" s="124" t="s">
        <v>9</v>
      </c>
    </row>
    <row r="240" spans="3:15" s="14" customFormat="1" x14ac:dyDescent="0.2">
      <c r="C240" s="124" t="s">
        <v>9</v>
      </c>
      <c r="D240" s="124" t="s">
        <v>9</v>
      </c>
      <c r="N240" s="124" t="s">
        <v>9</v>
      </c>
      <c r="O240" s="124" t="s">
        <v>9</v>
      </c>
    </row>
    <row r="241" spans="3:15" s="14" customFormat="1" x14ac:dyDescent="0.2">
      <c r="C241" s="124" t="s">
        <v>9</v>
      </c>
      <c r="D241" s="124" t="s">
        <v>9</v>
      </c>
      <c r="N241" s="124" t="s">
        <v>9</v>
      </c>
      <c r="O241" s="124" t="s">
        <v>9</v>
      </c>
    </row>
    <row r="242" spans="3:15" s="14" customFormat="1" x14ac:dyDescent="0.2">
      <c r="C242" s="124" t="s">
        <v>9</v>
      </c>
      <c r="D242" s="124" t="s">
        <v>9</v>
      </c>
      <c r="N242" s="124" t="s">
        <v>9</v>
      </c>
      <c r="O242" s="124" t="s">
        <v>9</v>
      </c>
    </row>
    <row r="243" spans="3:15" s="14" customFormat="1" x14ac:dyDescent="0.2">
      <c r="C243" s="124" t="s">
        <v>9</v>
      </c>
      <c r="D243" s="124" t="s">
        <v>9</v>
      </c>
      <c r="N243" s="124" t="s">
        <v>9</v>
      </c>
      <c r="O243" s="124" t="s">
        <v>9</v>
      </c>
    </row>
    <row r="244" spans="3:15" s="14" customFormat="1" x14ac:dyDescent="0.2">
      <c r="C244" s="124" t="s">
        <v>9</v>
      </c>
      <c r="D244" s="124" t="s">
        <v>9</v>
      </c>
      <c r="N244" s="124" t="s">
        <v>9</v>
      </c>
      <c r="O244" s="124" t="s">
        <v>9</v>
      </c>
    </row>
    <row r="245" spans="3:15" s="14" customFormat="1" x14ac:dyDescent="0.2">
      <c r="C245" s="124" t="s">
        <v>9</v>
      </c>
      <c r="D245" s="124" t="s">
        <v>9</v>
      </c>
      <c r="N245" s="124" t="s">
        <v>9</v>
      </c>
      <c r="O245" s="124" t="s">
        <v>9</v>
      </c>
    </row>
    <row r="246" spans="3:15" s="14" customFormat="1" x14ac:dyDescent="0.2">
      <c r="C246" s="124" t="s">
        <v>9</v>
      </c>
      <c r="D246" s="124" t="s">
        <v>9</v>
      </c>
      <c r="N246" s="124" t="s">
        <v>9</v>
      </c>
      <c r="O246" s="124" t="s">
        <v>9</v>
      </c>
    </row>
    <row r="247" spans="3:15" s="14" customFormat="1" x14ac:dyDescent="0.2">
      <c r="C247" s="124" t="s">
        <v>9</v>
      </c>
      <c r="D247" s="124" t="s">
        <v>9</v>
      </c>
      <c r="N247" s="124" t="s">
        <v>9</v>
      </c>
      <c r="O247" s="124" t="s">
        <v>9</v>
      </c>
    </row>
    <row r="248" spans="3:15" s="14" customFormat="1" x14ac:dyDescent="0.2">
      <c r="C248" s="124" t="s">
        <v>9</v>
      </c>
      <c r="D248" s="124" t="s">
        <v>9</v>
      </c>
      <c r="N248" s="124" t="s">
        <v>9</v>
      </c>
      <c r="O248" s="124" t="s">
        <v>9</v>
      </c>
    </row>
    <row r="249" spans="3:15" s="14" customFormat="1" x14ac:dyDescent="0.2">
      <c r="C249" s="124" t="s">
        <v>9</v>
      </c>
      <c r="D249" s="124" t="s">
        <v>9</v>
      </c>
      <c r="N249" s="124" t="s">
        <v>9</v>
      </c>
      <c r="O249" s="124" t="s">
        <v>9</v>
      </c>
    </row>
    <row r="250" spans="3:15" s="14" customFormat="1" x14ac:dyDescent="0.2">
      <c r="C250" s="124" t="s">
        <v>9</v>
      </c>
      <c r="D250" s="124" t="s">
        <v>9</v>
      </c>
      <c r="N250" s="124" t="s">
        <v>9</v>
      </c>
      <c r="O250" s="124" t="s">
        <v>9</v>
      </c>
    </row>
    <row r="251" spans="3:15" s="14" customFormat="1" x14ac:dyDescent="0.2">
      <c r="C251" s="124" t="s">
        <v>9</v>
      </c>
      <c r="D251" s="124" t="s">
        <v>9</v>
      </c>
      <c r="N251" s="124" t="s">
        <v>9</v>
      </c>
      <c r="O251" s="124" t="s">
        <v>9</v>
      </c>
    </row>
    <row r="252" spans="3:15" s="14" customFormat="1" x14ac:dyDescent="0.2">
      <c r="C252" s="124" t="s">
        <v>9</v>
      </c>
      <c r="D252" s="124" t="s">
        <v>9</v>
      </c>
      <c r="N252" s="124" t="s">
        <v>9</v>
      </c>
      <c r="O252" s="124" t="s">
        <v>9</v>
      </c>
    </row>
    <row r="253" spans="3:15" s="14" customFormat="1" x14ac:dyDescent="0.2">
      <c r="C253" s="124" t="s">
        <v>9</v>
      </c>
      <c r="D253" s="124" t="s">
        <v>9</v>
      </c>
      <c r="N253" s="124" t="s">
        <v>9</v>
      </c>
      <c r="O253" s="124" t="s">
        <v>9</v>
      </c>
    </row>
    <row r="254" spans="3:15" s="14" customFormat="1" x14ac:dyDescent="0.2">
      <c r="C254" s="124" t="s">
        <v>9</v>
      </c>
      <c r="D254" s="124" t="s">
        <v>9</v>
      </c>
      <c r="N254" s="124" t="s">
        <v>9</v>
      </c>
      <c r="O254" s="124" t="s">
        <v>9</v>
      </c>
    </row>
    <row r="255" spans="3:15" s="14" customFormat="1" x14ac:dyDescent="0.2">
      <c r="C255" s="124" t="s">
        <v>9</v>
      </c>
      <c r="D255" s="124" t="s">
        <v>9</v>
      </c>
      <c r="N255" s="124" t="s">
        <v>9</v>
      </c>
      <c r="O255" s="124" t="s">
        <v>9</v>
      </c>
    </row>
    <row r="256" spans="3:15" s="14" customFormat="1" x14ac:dyDescent="0.2">
      <c r="C256" s="124" t="s">
        <v>9</v>
      </c>
      <c r="D256" s="124" t="s">
        <v>9</v>
      </c>
      <c r="N256" s="124" t="s">
        <v>9</v>
      </c>
      <c r="O256" s="124" t="s">
        <v>9</v>
      </c>
    </row>
    <row r="257" spans="3:15" s="14" customFormat="1" x14ac:dyDescent="0.2">
      <c r="C257" s="124" t="s">
        <v>9</v>
      </c>
      <c r="D257" s="124" t="s">
        <v>9</v>
      </c>
      <c r="N257" s="124" t="s">
        <v>9</v>
      </c>
      <c r="O257" s="124" t="s">
        <v>9</v>
      </c>
    </row>
    <row r="258" spans="3:15" s="14" customFormat="1" x14ac:dyDescent="0.2">
      <c r="C258" s="124" t="s">
        <v>9</v>
      </c>
      <c r="D258" s="124" t="s">
        <v>9</v>
      </c>
      <c r="N258" s="124" t="s">
        <v>9</v>
      </c>
      <c r="O258" s="124" t="s">
        <v>9</v>
      </c>
    </row>
    <row r="259" spans="3:15" s="14" customFormat="1" x14ac:dyDescent="0.2">
      <c r="C259" s="124" t="s">
        <v>9</v>
      </c>
      <c r="D259" s="124" t="s">
        <v>9</v>
      </c>
      <c r="N259" s="124" t="s">
        <v>9</v>
      </c>
      <c r="O259" s="124" t="s">
        <v>9</v>
      </c>
    </row>
    <row r="260" spans="3:15" s="14" customFormat="1" x14ac:dyDescent="0.2">
      <c r="C260" s="124" t="s">
        <v>9</v>
      </c>
      <c r="D260" s="124" t="s">
        <v>9</v>
      </c>
      <c r="N260" s="124" t="s">
        <v>9</v>
      </c>
      <c r="O260" s="124" t="s">
        <v>9</v>
      </c>
    </row>
    <row r="261" spans="3:15" s="14" customFormat="1" x14ac:dyDescent="0.2">
      <c r="C261" s="124" t="s">
        <v>9</v>
      </c>
      <c r="D261" s="124" t="s">
        <v>9</v>
      </c>
      <c r="N261" s="124" t="s">
        <v>9</v>
      </c>
      <c r="O261" s="124" t="s">
        <v>9</v>
      </c>
    </row>
    <row r="262" spans="3:15" s="14" customFormat="1" x14ac:dyDescent="0.2">
      <c r="C262" s="124" t="s">
        <v>9</v>
      </c>
      <c r="D262" s="124" t="s">
        <v>9</v>
      </c>
      <c r="N262" s="124" t="s">
        <v>9</v>
      </c>
      <c r="O262" s="124" t="s">
        <v>9</v>
      </c>
    </row>
    <row r="263" spans="3:15" s="14" customFormat="1" x14ac:dyDescent="0.2">
      <c r="C263" s="124" t="s">
        <v>9</v>
      </c>
      <c r="D263" s="124" t="s">
        <v>9</v>
      </c>
      <c r="N263" s="124" t="s">
        <v>9</v>
      </c>
      <c r="O263" s="124" t="s">
        <v>9</v>
      </c>
    </row>
    <row r="264" spans="3:15" s="14" customFormat="1" x14ac:dyDescent="0.2">
      <c r="C264" s="124" t="s">
        <v>9</v>
      </c>
      <c r="D264" s="124" t="s">
        <v>9</v>
      </c>
      <c r="N264" s="124" t="s">
        <v>9</v>
      </c>
      <c r="O264" s="124" t="s">
        <v>9</v>
      </c>
    </row>
    <row r="265" spans="3:15" s="14" customFormat="1" x14ac:dyDescent="0.2">
      <c r="C265" s="124" t="s">
        <v>9</v>
      </c>
      <c r="D265" s="124" t="s">
        <v>9</v>
      </c>
      <c r="N265" s="124" t="s">
        <v>9</v>
      </c>
      <c r="O265" s="124" t="s">
        <v>9</v>
      </c>
    </row>
    <row r="266" spans="3:15" s="14" customFormat="1" x14ac:dyDescent="0.2">
      <c r="C266" s="124" t="s">
        <v>9</v>
      </c>
      <c r="D266" s="124" t="s">
        <v>9</v>
      </c>
      <c r="N266" s="124" t="s">
        <v>9</v>
      </c>
      <c r="O266" s="124" t="s">
        <v>9</v>
      </c>
    </row>
    <row r="267" spans="3:15" s="14" customFormat="1" x14ac:dyDescent="0.2">
      <c r="C267" s="124" t="s">
        <v>9</v>
      </c>
      <c r="D267" s="124" t="s">
        <v>9</v>
      </c>
      <c r="N267" s="124" t="s">
        <v>9</v>
      </c>
      <c r="O267" s="124" t="s">
        <v>9</v>
      </c>
    </row>
    <row r="268" spans="3:15" s="14" customFormat="1" x14ac:dyDescent="0.2">
      <c r="C268" s="124" t="s">
        <v>9</v>
      </c>
      <c r="D268" s="124" t="s">
        <v>9</v>
      </c>
      <c r="N268" s="124" t="s">
        <v>9</v>
      </c>
      <c r="O268" s="124" t="s">
        <v>9</v>
      </c>
    </row>
    <row r="269" spans="3:15" s="14" customFormat="1" x14ac:dyDescent="0.2">
      <c r="C269" s="124" t="s">
        <v>9</v>
      </c>
      <c r="D269" s="124" t="s">
        <v>9</v>
      </c>
      <c r="N269" s="124" t="s">
        <v>9</v>
      </c>
      <c r="O269" s="124" t="s">
        <v>9</v>
      </c>
    </row>
    <row r="270" spans="3:15" s="14" customFormat="1" x14ac:dyDescent="0.2">
      <c r="C270" s="124" t="s">
        <v>9</v>
      </c>
      <c r="D270" s="124" t="s">
        <v>9</v>
      </c>
      <c r="N270" s="124" t="s">
        <v>9</v>
      </c>
      <c r="O270" s="124" t="s">
        <v>9</v>
      </c>
    </row>
    <row r="271" spans="3:15" s="14" customFormat="1" x14ac:dyDescent="0.2">
      <c r="C271" s="124" t="s">
        <v>9</v>
      </c>
      <c r="D271" s="124" t="s">
        <v>9</v>
      </c>
      <c r="N271" s="124" t="s">
        <v>9</v>
      </c>
      <c r="O271" s="124" t="s">
        <v>9</v>
      </c>
    </row>
    <row r="272" spans="3:15" s="14" customFormat="1" x14ac:dyDescent="0.2">
      <c r="C272" s="124" t="s">
        <v>9</v>
      </c>
      <c r="D272" s="124" t="s">
        <v>9</v>
      </c>
      <c r="N272" s="124" t="s">
        <v>9</v>
      </c>
      <c r="O272" s="124" t="s">
        <v>9</v>
      </c>
    </row>
    <row r="273" spans="3:15" s="14" customFormat="1" x14ac:dyDescent="0.2">
      <c r="C273" s="124" t="s">
        <v>9</v>
      </c>
      <c r="D273" s="124" t="s">
        <v>9</v>
      </c>
      <c r="N273" s="124" t="s">
        <v>9</v>
      </c>
      <c r="O273" s="124" t="s">
        <v>9</v>
      </c>
    </row>
    <row r="274" spans="3:15" s="14" customFormat="1" x14ac:dyDescent="0.2">
      <c r="C274" s="124" t="s">
        <v>9</v>
      </c>
      <c r="D274" s="124" t="s">
        <v>9</v>
      </c>
      <c r="N274" s="124" t="s">
        <v>9</v>
      </c>
      <c r="O274" s="124" t="s">
        <v>9</v>
      </c>
    </row>
    <row r="275" spans="3:15" s="14" customFormat="1" x14ac:dyDescent="0.2">
      <c r="C275" s="124" t="s">
        <v>9</v>
      </c>
      <c r="D275" s="124" t="s">
        <v>9</v>
      </c>
      <c r="N275" s="124" t="s">
        <v>9</v>
      </c>
      <c r="O275" s="124" t="s">
        <v>9</v>
      </c>
    </row>
    <row r="276" spans="3:15" s="14" customFormat="1" x14ac:dyDescent="0.2">
      <c r="C276" s="124" t="s">
        <v>9</v>
      </c>
      <c r="D276" s="124" t="s">
        <v>9</v>
      </c>
      <c r="N276" s="124" t="s">
        <v>9</v>
      </c>
      <c r="O276" s="124" t="s">
        <v>9</v>
      </c>
    </row>
    <row r="277" spans="3:15" s="14" customFormat="1" x14ac:dyDescent="0.2">
      <c r="C277" s="124" t="s">
        <v>9</v>
      </c>
      <c r="D277" s="124" t="s">
        <v>9</v>
      </c>
      <c r="N277" s="124" t="s">
        <v>9</v>
      </c>
      <c r="O277" s="124" t="s">
        <v>9</v>
      </c>
    </row>
    <row r="278" spans="3:15" s="14" customFormat="1" x14ac:dyDescent="0.2">
      <c r="C278" s="124" t="s">
        <v>9</v>
      </c>
      <c r="D278" s="124" t="s">
        <v>9</v>
      </c>
      <c r="N278" s="124" t="s">
        <v>9</v>
      </c>
      <c r="O278" s="124" t="s">
        <v>9</v>
      </c>
    </row>
    <row r="279" spans="3:15" s="14" customFormat="1" x14ac:dyDescent="0.2">
      <c r="C279" s="124" t="s">
        <v>9</v>
      </c>
      <c r="D279" s="124" t="s">
        <v>9</v>
      </c>
      <c r="N279" s="124" t="s">
        <v>9</v>
      </c>
      <c r="O279" s="124" t="s">
        <v>9</v>
      </c>
    </row>
    <row r="280" spans="3:15" s="14" customFormat="1" x14ac:dyDescent="0.2">
      <c r="C280" s="124" t="s">
        <v>9</v>
      </c>
      <c r="D280" s="124" t="s">
        <v>9</v>
      </c>
      <c r="N280" s="124" t="s">
        <v>9</v>
      </c>
      <c r="O280" s="124" t="s">
        <v>9</v>
      </c>
    </row>
    <row r="281" spans="3:15" s="14" customFormat="1" x14ac:dyDescent="0.2">
      <c r="C281" s="124" t="s">
        <v>9</v>
      </c>
      <c r="D281" s="124" t="s">
        <v>9</v>
      </c>
      <c r="N281" s="124" t="s">
        <v>9</v>
      </c>
      <c r="O281" s="124" t="s">
        <v>9</v>
      </c>
    </row>
    <row r="282" spans="3:15" s="14" customFormat="1" x14ac:dyDescent="0.2">
      <c r="C282" s="124" t="s">
        <v>9</v>
      </c>
      <c r="D282" s="124" t="s">
        <v>9</v>
      </c>
      <c r="N282" s="124" t="s">
        <v>9</v>
      </c>
      <c r="O282" s="124" t="s">
        <v>9</v>
      </c>
    </row>
    <row r="283" spans="3:15" s="14" customFormat="1" x14ac:dyDescent="0.2">
      <c r="C283" s="124" t="s">
        <v>9</v>
      </c>
      <c r="D283" s="124" t="s">
        <v>9</v>
      </c>
      <c r="N283" s="124" t="s">
        <v>9</v>
      </c>
      <c r="O283" s="124" t="s">
        <v>9</v>
      </c>
    </row>
    <row r="284" spans="3:15" s="14" customFormat="1" x14ac:dyDescent="0.2">
      <c r="C284" s="124" t="s">
        <v>9</v>
      </c>
      <c r="D284" s="124" t="s">
        <v>9</v>
      </c>
      <c r="N284" s="124" t="s">
        <v>9</v>
      </c>
      <c r="O284" s="124" t="s">
        <v>9</v>
      </c>
    </row>
    <row r="285" spans="3:15" s="14" customFormat="1" x14ac:dyDescent="0.2">
      <c r="C285" s="124" t="s">
        <v>9</v>
      </c>
      <c r="D285" s="124" t="s">
        <v>9</v>
      </c>
      <c r="N285" s="124" t="s">
        <v>9</v>
      </c>
      <c r="O285" s="124" t="s">
        <v>9</v>
      </c>
    </row>
    <row r="286" spans="3:15" s="14" customFormat="1" x14ac:dyDescent="0.2">
      <c r="C286" s="124" t="s">
        <v>9</v>
      </c>
      <c r="D286" s="124" t="s">
        <v>9</v>
      </c>
      <c r="N286" s="124" t="s">
        <v>9</v>
      </c>
      <c r="O286" s="124" t="s">
        <v>9</v>
      </c>
    </row>
    <row r="287" spans="3:15" s="14" customFormat="1" x14ac:dyDescent="0.2">
      <c r="C287" s="124" t="s">
        <v>9</v>
      </c>
      <c r="D287" s="124" t="s">
        <v>9</v>
      </c>
      <c r="N287" s="124" t="s">
        <v>9</v>
      </c>
      <c r="O287" s="124" t="s">
        <v>9</v>
      </c>
    </row>
    <row r="288" spans="3:15" s="14" customFormat="1" x14ac:dyDescent="0.2">
      <c r="C288" s="124" t="s">
        <v>9</v>
      </c>
      <c r="D288" s="124" t="s">
        <v>9</v>
      </c>
      <c r="N288" s="124" t="s">
        <v>9</v>
      </c>
      <c r="O288" s="124" t="s">
        <v>9</v>
      </c>
    </row>
    <row r="289" spans="3:15" s="14" customFormat="1" x14ac:dyDescent="0.2">
      <c r="C289" s="124" t="s">
        <v>9</v>
      </c>
      <c r="D289" s="124" t="s">
        <v>9</v>
      </c>
      <c r="N289" s="124" t="s">
        <v>9</v>
      </c>
      <c r="O289" s="124" t="s">
        <v>9</v>
      </c>
    </row>
    <row r="290" spans="3:15" s="14" customFormat="1" x14ac:dyDescent="0.2">
      <c r="C290" s="124" t="s">
        <v>9</v>
      </c>
      <c r="D290" s="124" t="s">
        <v>9</v>
      </c>
      <c r="N290" s="124" t="s">
        <v>9</v>
      </c>
      <c r="O290" s="124" t="s">
        <v>9</v>
      </c>
    </row>
    <row r="291" spans="3:15" s="14" customFormat="1" x14ac:dyDescent="0.2">
      <c r="C291" s="124" t="s">
        <v>9</v>
      </c>
      <c r="D291" s="124" t="s">
        <v>9</v>
      </c>
      <c r="N291" s="124" t="s">
        <v>9</v>
      </c>
      <c r="O291" s="124" t="s">
        <v>9</v>
      </c>
    </row>
    <row r="292" spans="3:15" s="14" customFormat="1" x14ac:dyDescent="0.2">
      <c r="C292" s="124" t="s">
        <v>9</v>
      </c>
      <c r="D292" s="124" t="s">
        <v>9</v>
      </c>
      <c r="N292" s="124" t="s">
        <v>9</v>
      </c>
      <c r="O292" s="124" t="s">
        <v>9</v>
      </c>
    </row>
    <row r="293" spans="3:15" s="14" customFormat="1" x14ac:dyDescent="0.2">
      <c r="C293" s="124" t="s">
        <v>9</v>
      </c>
      <c r="D293" s="124" t="s">
        <v>9</v>
      </c>
      <c r="N293" s="124" t="s">
        <v>9</v>
      </c>
      <c r="O293" s="124" t="s">
        <v>9</v>
      </c>
    </row>
    <row r="294" spans="3:15" s="14" customFormat="1" x14ac:dyDescent="0.2">
      <c r="C294" s="124" t="s">
        <v>9</v>
      </c>
      <c r="D294" s="124" t="s">
        <v>9</v>
      </c>
      <c r="N294" s="124" t="s">
        <v>9</v>
      </c>
      <c r="O294" s="124" t="s">
        <v>9</v>
      </c>
    </row>
    <row r="295" spans="3:15" s="14" customFormat="1" x14ac:dyDescent="0.2">
      <c r="C295" s="124" t="s">
        <v>9</v>
      </c>
      <c r="D295" s="124" t="s">
        <v>9</v>
      </c>
      <c r="N295" s="124" t="s">
        <v>9</v>
      </c>
      <c r="O295" s="124" t="s">
        <v>9</v>
      </c>
    </row>
    <row r="296" spans="3:15" s="14" customFormat="1" x14ac:dyDescent="0.2">
      <c r="C296" s="124" t="s">
        <v>9</v>
      </c>
      <c r="D296" s="124" t="s">
        <v>9</v>
      </c>
      <c r="N296" s="124" t="s">
        <v>9</v>
      </c>
      <c r="O296" s="124" t="s">
        <v>9</v>
      </c>
    </row>
    <row r="297" spans="3:15" s="14" customFormat="1" x14ac:dyDescent="0.2">
      <c r="C297" s="124" t="s">
        <v>9</v>
      </c>
      <c r="D297" s="124" t="s">
        <v>9</v>
      </c>
      <c r="N297" s="124" t="s">
        <v>9</v>
      </c>
      <c r="O297" s="124" t="s">
        <v>9</v>
      </c>
    </row>
    <row r="298" spans="3:15" s="14" customFormat="1" x14ac:dyDescent="0.2">
      <c r="C298" s="124" t="s">
        <v>9</v>
      </c>
      <c r="D298" s="124" t="s">
        <v>9</v>
      </c>
      <c r="N298" s="124" t="s">
        <v>9</v>
      </c>
      <c r="O298" s="124" t="s">
        <v>9</v>
      </c>
    </row>
    <row r="299" spans="3:15" s="14" customFormat="1" x14ac:dyDescent="0.2">
      <c r="C299" s="124" t="s">
        <v>9</v>
      </c>
      <c r="D299" s="124" t="s">
        <v>9</v>
      </c>
      <c r="N299" s="124" t="s">
        <v>9</v>
      </c>
      <c r="O299" s="124" t="s">
        <v>9</v>
      </c>
    </row>
    <row r="300" spans="3:15" s="14" customFormat="1" x14ac:dyDescent="0.2">
      <c r="C300" s="124" t="s">
        <v>9</v>
      </c>
      <c r="D300" s="124" t="s">
        <v>9</v>
      </c>
      <c r="N300" s="124" t="s">
        <v>9</v>
      </c>
      <c r="O300" s="124" t="s">
        <v>9</v>
      </c>
    </row>
    <row r="301" spans="3:15" s="14" customFormat="1" x14ac:dyDescent="0.2">
      <c r="C301" s="124" t="s">
        <v>9</v>
      </c>
      <c r="D301" s="124" t="s">
        <v>9</v>
      </c>
      <c r="N301" s="124" t="s">
        <v>9</v>
      </c>
      <c r="O301" s="124" t="s">
        <v>9</v>
      </c>
    </row>
    <row r="302" spans="3:15" s="14" customFormat="1" x14ac:dyDescent="0.2">
      <c r="C302" s="124" t="s">
        <v>9</v>
      </c>
      <c r="D302" s="124" t="s">
        <v>9</v>
      </c>
      <c r="N302" s="124" t="s">
        <v>9</v>
      </c>
      <c r="O302" s="124" t="s">
        <v>9</v>
      </c>
    </row>
    <row r="303" spans="3:15" s="14" customFormat="1" x14ac:dyDescent="0.2">
      <c r="C303" s="124" t="s">
        <v>9</v>
      </c>
      <c r="D303" s="124" t="s">
        <v>9</v>
      </c>
      <c r="N303" s="124" t="s">
        <v>9</v>
      </c>
      <c r="O303" s="124" t="s">
        <v>9</v>
      </c>
    </row>
    <row r="304" spans="3:15" s="14" customFormat="1" x14ac:dyDescent="0.2">
      <c r="C304" s="124" t="s">
        <v>9</v>
      </c>
      <c r="D304" s="124" t="s">
        <v>9</v>
      </c>
      <c r="N304" s="124" t="s">
        <v>9</v>
      </c>
      <c r="O304" s="124" t="s">
        <v>9</v>
      </c>
    </row>
    <row r="305" spans="3:15" s="14" customFormat="1" x14ac:dyDescent="0.2">
      <c r="C305" s="124" t="s">
        <v>9</v>
      </c>
      <c r="D305" s="124" t="s">
        <v>9</v>
      </c>
      <c r="N305" s="124" t="s">
        <v>9</v>
      </c>
      <c r="O305" s="124" t="s">
        <v>9</v>
      </c>
    </row>
    <row r="306" spans="3:15" s="14" customFormat="1" x14ac:dyDescent="0.2">
      <c r="C306" s="124" t="s">
        <v>9</v>
      </c>
      <c r="D306" s="124" t="s">
        <v>9</v>
      </c>
      <c r="N306" s="124" t="s">
        <v>9</v>
      </c>
      <c r="O306" s="124" t="s">
        <v>9</v>
      </c>
    </row>
    <row r="307" spans="3:15" s="14" customFormat="1" x14ac:dyDescent="0.2">
      <c r="C307" s="124" t="s">
        <v>9</v>
      </c>
      <c r="D307" s="124" t="s">
        <v>9</v>
      </c>
      <c r="N307" s="124" t="s">
        <v>9</v>
      </c>
      <c r="O307" s="124" t="s">
        <v>9</v>
      </c>
    </row>
    <row r="308" spans="3:15" s="14" customFormat="1" x14ac:dyDescent="0.2">
      <c r="C308" s="124" t="s">
        <v>9</v>
      </c>
      <c r="D308" s="124" t="s">
        <v>9</v>
      </c>
      <c r="N308" s="124" t="s">
        <v>9</v>
      </c>
      <c r="O308" s="124" t="s">
        <v>9</v>
      </c>
    </row>
    <row r="309" spans="3:15" s="14" customFormat="1" x14ac:dyDescent="0.2">
      <c r="C309" s="124" t="s">
        <v>9</v>
      </c>
      <c r="D309" s="124" t="s">
        <v>9</v>
      </c>
      <c r="N309" s="124" t="s">
        <v>9</v>
      </c>
      <c r="O309" s="124" t="s">
        <v>9</v>
      </c>
    </row>
    <row r="310" spans="3:15" s="14" customFormat="1" x14ac:dyDescent="0.2">
      <c r="C310" s="124" t="s">
        <v>9</v>
      </c>
      <c r="D310" s="124" t="s">
        <v>9</v>
      </c>
      <c r="N310" s="124" t="s">
        <v>9</v>
      </c>
      <c r="O310" s="124" t="s">
        <v>9</v>
      </c>
    </row>
    <row r="311" spans="3:15" s="14" customFormat="1" x14ac:dyDescent="0.2">
      <c r="C311" s="124" t="s">
        <v>9</v>
      </c>
      <c r="D311" s="124" t="s">
        <v>9</v>
      </c>
      <c r="N311" s="124" t="s">
        <v>9</v>
      </c>
      <c r="O311" s="124" t="s">
        <v>9</v>
      </c>
    </row>
    <row r="312" spans="3:15" s="14" customFormat="1" x14ac:dyDescent="0.2">
      <c r="C312" s="124" t="s">
        <v>9</v>
      </c>
      <c r="D312" s="124" t="s">
        <v>9</v>
      </c>
      <c r="N312" s="124" t="s">
        <v>9</v>
      </c>
      <c r="O312" s="124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C.2</vt:lpstr>
      <vt:lpstr>C.3</vt:lpstr>
      <vt:lpstr>C.4</vt:lpstr>
      <vt:lpstr>C.3.1</vt:lpstr>
      <vt:lpstr>C.4.1</vt:lpstr>
      <vt:lpstr>C.3.2</vt:lpstr>
      <vt:lpstr>C.4.2</vt:lpstr>
      <vt:lpstr>C.3.3</vt:lpstr>
      <vt:lpstr>C.4.3</vt:lpstr>
      <vt:lpstr>C.3.4</vt:lpstr>
      <vt:lpstr>C.4.4</vt:lpstr>
      <vt:lpstr>B.1</vt:lpstr>
      <vt:lpstr>B.2</vt:lpstr>
      <vt:lpstr>B.2.1</vt:lpstr>
      <vt:lpstr>B.2.2</vt:lpstr>
      <vt:lpstr>B.2.3</vt:lpstr>
      <vt:lpstr>B.2.4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2014-05-29T07:38:42Z</dcterms:created>
  <dcterms:modified xsi:type="dcterms:W3CDTF">2014-05-30T07:57:44Z</dcterms:modified>
</cp:coreProperties>
</file>